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8472" windowHeight="6156" firstSheet="36" activeTab="41"/>
  </bookViews>
  <sheets>
    <sheet name="заказ-поставка" sheetId="1" r:id="rId1"/>
    <sheet name="вопрос" sheetId="2" r:id="rId2"/>
    <sheet name="16.10" sheetId="3" r:id="rId3"/>
    <sheet name="23.10" sheetId="4" r:id="rId4"/>
    <sheet name="1.11" sheetId="5" r:id="rId5"/>
    <sheet name="8.11" sheetId="6" r:id="rId6"/>
    <sheet name="15.11" sheetId="7" r:id="rId7"/>
    <sheet name="24.11" sheetId="8" r:id="rId8"/>
    <sheet name="28.11" sheetId="9" r:id="rId9"/>
    <sheet name="5.12" sheetId="10" r:id="rId10"/>
    <sheet name="15.12" sheetId="11" r:id="rId11"/>
    <sheet name="20.12" sheetId="12" r:id="rId12"/>
    <sheet name="27.12" sheetId="13" r:id="rId13"/>
    <sheet name="10.01" sheetId="14" r:id="rId14"/>
    <sheet name="17.01" sheetId="15" r:id="rId15"/>
    <sheet name="24.01" sheetId="16" r:id="rId16"/>
    <sheet name="1.02" sheetId="17" r:id="rId17"/>
    <sheet name="7.02" sheetId="18" r:id="rId18"/>
    <sheet name="14.02" sheetId="19" r:id="rId19"/>
    <sheet name="20.02" sheetId="20" r:id="rId20"/>
    <sheet name="28.02" sheetId="21" r:id="rId21"/>
    <sheet name="28.02+1 маг" sheetId="22" r:id="rId22"/>
    <sheet name="6.03" sheetId="23" r:id="rId23"/>
    <sheet name="14.03" sheetId="24" r:id="rId24"/>
    <sheet name="20.03" sheetId="25" r:id="rId25"/>
    <sheet name="27.03" sheetId="26" r:id="rId26"/>
    <sheet name="3.04" sheetId="27" r:id="rId27"/>
    <sheet name="12.04" sheetId="28" r:id="rId28"/>
    <sheet name="18.04" sheetId="29" r:id="rId29"/>
    <sheet name="25.04" sheetId="30" r:id="rId30"/>
    <sheet name="3.05" sheetId="31" r:id="rId31"/>
    <sheet name="8.05" sheetId="32" r:id="rId32"/>
    <sheet name="16.05" sheetId="33" r:id="rId33"/>
    <sheet name="24.05" sheetId="34" r:id="rId34"/>
    <sheet name="29.05" sheetId="35" r:id="rId35"/>
    <sheet name="7.06" sheetId="36" r:id="rId36"/>
    <sheet name="15.06" sheetId="37" r:id="rId37"/>
    <sheet name="21.06" sheetId="38" r:id="rId38"/>
    <sheet name="27.06" sheetId="39" r:id="rId39"/>
    <sheet name="05.07" sheetId="40" r:id="rId40"/>
    <sheet name="12.07" sheetId="41" r:id="rId41"/>
    <sheet name="6.03 (19)" sheetId="42" r:id="rId42"/>
  </sheets>
  <definedNames/>
  <calcPr fullCalcOnLoad="1"/>
</workbook>
</file>

<file path=xl/sharedStrings.xml><?xml version="1.0" encoding="utf-8"?>
<sst xmlns="http://schemas.openxmlformats.org/spreadsheetml/2006/main" count="3327" uniqueCount="111">
  <si>
    <t>Название торгового предприятия_________________________</t>
  </si>
  <si>
    <t xml:space="preserve">  </t>
  </si>
  <si>
    <t>№</t>
  </si>
  <si>
    <t xml:space="preserve">  Наименование</t>
  </si>
  <si>
    <t>Емк., л.</t>
  </si>
  <si>
    <t xml:space="preserve">Водки </t>
  </si>
  <si>
    <t xml:space="preserve">Алкон </t>
  </si>
  <si>
    <t>Алкон перцовая</t>
  </si>
  <si>
    <t>Алкон золотая</t>
  </si>
  <si>
    <t>Алкон медовая</t>
  </si>
  <si>
    <t>Великий Новгород /Декор./</t>
  </si>
  <si>
    <t xml:space="preserve">Великий Новгород  </t>
  </si>
  <si>
    <t xml:space="preserve">Министерская  </t>
  </si>
  <si>
    <t>Министерская</t>
  </si>
  <si>
    <t>Спасская классическая</t>
  </si>
  <si>
    <t>Спасская медовая</t>
  </si>
  <si>
    <t>Спасская хлебная</t>
  </si>
  <si>
    <t>Спасская яблочная</t>
  </si>
  <si>
    <t>Новгородское Вече</t>
  </si>
  <si>
    <t>Тысяцкая</t>
  </si>
  <si>
    <t xml:space="preserve">Тысяцкая </t>
  </si>
  <si>
    <t>Тысяцкая (в сувенир.бут. «Илья», «Петр»)</t>
  </si>
  <si>
    <t xml:space="preserve">Новгородская Столетняя  </t>
  </si>
  <si>
    <t xml:space="preserve">Новгородская Особая  </t>
  </si>
  <si>
    <t xml:space="preserve">Посадская </t>
  </si>
  <si>
    <t>Народная</t>
  </si>
  <si>
    <t>Настойки, наливки</t>
  </si>
  <si>
    <t xml:space="preserve">Новгородская Юбилейная </t>
  </si>
  <si>
    <t xml:space="preserve">Чародейка  </t>
  </si>
  <si>
    <t>0.1</t>
  </si>
  <si>
    <t xml:space="preserve">Рябиновая на коньяке </t>
  </si>
  <si>
    <t xml:space="preserve">Новгородочка </t>
  </si>
  <si>
    <t xml:space="preserve">Марфа Посадница </t>
  </si>
  <si>
    <t>Клюквенная</t>
  </si>
  <si>
    <t xml:space="preserve">Клюквенная </t>
  </si>
  <si>
    <t xml:space="preserve">Ярославна </t>
  </si>
  <si>
    <t>Любава брусничная</t>
  </si>
  <si>
    <t>Любава клюквенная</t>
  </si>
  <si>
    <t>Любава малиновая</t>
  </si>
  <si>
    <t>Любава рябиновая</t>
  </si>
  <si>
    <t xml:space="preserve">Спотыкач </t>
  </si>
  <si>
    <t xml:space="preserve">Юрьевская </t>
  </si>
  <si>
    <t xml:space="preserve">ДЕС. НАПИТОК "Клюковка" </t>
  </si>
  <si>
    <t xml:space="preserve">ЛИКЕР "Лада" </t>
  </si>
  <si>
    <t>БАЛЬЗАМ "Древнерусский"</t>
  </si>
  <si>
    <t xml:space="preserve">БАЛЬЗАМ "Древнерусский" </t>
  </si>
  <si>
    <t xml:space="preserve">АПЕРИТИВ "Ганзейский" </t>
  </si>
  <si>
    <t>Коньяк «Трехлетний»</t>
  </si>
  <si>
    <t>Степной букет белое</t>
  </si>
  <si>
    <t>Степной букет розовое</t>
  </si>
  <si>
    <t>Торговая Марка "Садко"</t>
  </si>
  <si>
    <t>ВОДКА  "Садко"</t>
  </si>
  <si>
    <t>ГОРЬКАЯ НАСТОЙКА  ДЖИН "Садко"</t>
  </si>
  <si>
    <t xml:space="preserve">БАЛЬЗАМ "Садко" </t>
  </si>
  <si>
    <t>ГОРЬКАЯ НАСТОЙКА "Садко сувенирная»</t>
  </si>
  <si>
    <t>ГОРЬКАЯ НАСТ.«Садко медовая с перцем»</t>
  </si>
  <si>
    <t>цена</t>
  </si>
  <si>
    <t>Прайс</t>
  </si>
  <si>
    <t>Вода питьевая «Ильменская» негазиров.</t>
  </si>
  <si>
    <t>Вода питьевая «Ильменская» негазиров</t>
  </si>
  <si>
    <t>дата</t>
  </si>
  <si>
    <t>АДРЕСА МАГАЗИНОВ</t>
  </si>
  <si>
    <t>понедельник</t>
  </si>
  <si>
    <t>вторник</t>
  </si>
  <si>
    <t>среда</t>
  </si>
  <si>
    <t>четверг</t>
  </si>
  <si>
    <t>пятница</t>
  </si>
  <si>
    <t>Карточка</t>
  </si>
  <si>
    <t>клиента</t>
  </si>
  <si>
    <t>Примечания</t>
  </si>
  <si>
    <t>Садко"</t>
  </si>
  <si>
    <r>
      <t xml:space="preserve">ш - </t>
    </r>
    <r>
      <rPr>
        <i/>
        <sz val="10"/>
        <rFont val="Arial Cyr"/>
        <family val="2"/>
      </rPr>
      <t>шелфтокер</t>
    </r>
  </si>
  <si>
    <r>
      <t>шс</t>
    </r>
    <r>
      <rPr>
        <i/>
        <sz val="10"/>
        <rFont val="Arial Cyr"/>
        <family val="2"/>
      </rPr>
      <t xml:space="preserve"> - шелфтокер</t>
    </r>
  </si>
  <si>
    <r>
      <t>сп</t>
    </r>
    <r>
      <rPr>
        <i/>
        <sz val="10"/>
        <rFont val="Arial Cyr"/>
        <family val="2"/>
      </rPr>
      <t xml:space="preserve"> - "Спасская"</t>
    </r>
  </si>
  <si>
    <r>
      <t>с - "</t>
    </r>
    <r>
      <rPr>
        <i/>
        <sz val="10"/>
        <rFont val="Arial Cyr"/>
        <family val="2"/>
      </rPr>
      <t>Садко"</t>
    </r>
  </si>
  <si>
    <t>Парковая, 12</t>
  </si>
  <si>
    <t>Зелинского, 2</t>
  </si>
  <si>
    <t>64-50-85</t>
  </si>
  <si>
    <t>"ООО"Эстер"</t>
  </si>
  <si>
    <t>з-заявка</t>
  </si>
  <si>
    <t>п-поставка</t>
  </si>
  <si>
    <t>б-бальзам</t>
  </si>
  <si>
    <t>бс-бальзам Садко</t>
  </si>
  <si>
    <t>оплата 21 день</t>
  </si>
  <si>
    <t>з</t>
  </si>
  <si>
    <t>п</t>
  </si>
  <si>
    <t>2 ОКТЯБРЯ</t>
  </si>
  <si>
    <t>сумма</t>
  </si>
  <si>
    <t>скидка</t>
  </si>
  <si>
    <t>прайс</t>
  </si>
  <si>
    <t>Щусева, 10</t>
  </si>
  <si>
    <t>9а</t>
  </si>
  <si>
    <t>итого</t>
  </si>
  <si>
    <t>за месяц</t>
  </si>
  <si>
    <t>4+</t>
  </si>
  <si>
    <t>6+</t>
  </si>
  <si>
    <t>3+</t>
  </si>
  <si>
    <t xml:space="preserve"> </t>
  </si>
  <si>
    <t>всего</t>
  </si>
  <si>
    <t>Спасская классическая подарочная</t>
  </si>
  <si>
    <t>Спасская медовая подарочная</t>
  </si>
  <si>
    <t>Спасская хлебная подарочная</t>
  </si>
  <si>
    <t>Спасская яблочная подарочная</t>
  </si>
  <si>
    <t>ЗА МЕСЯЦ</t>
  </si>
  <si>
    <t>ВСЕГО</t>
  </si>
  <si>
    <t>,</t>
  </si>
  <si>
    <t xml:space="preserve">              </t>
  </si>
  <si>
    <t>Вода питьевая «Ильменская» негазиров.5 л</t>
  </si>
  <si>
    <t>Вода питьевая «Ильменская» негазиров 0,5 л</t>
  </si>
  <si>
    <t>ОАО Алкон</t>
  </si>
  <si>
    <t>НОВЫЙ ПРАЙС от 12.01.2009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</si>
</sst>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70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ntiqua"/>
      <family val="0"/>
    </font>
    <font>
      <sz val="8"/>
      <name val="Antiqua"/>
      <family val="0"/>
    </font>
    <font>
      <sz val="8"/>
      <name val="CyrillicUniversity"/>
      <family val="0"/>
    </font>
    <font>
      <b/>
      <sz val="8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i/>
      <sz val="8"/>
      <name val="Antiqua"/>
      <family val="0"/>
    </font>
    <font>
      <sz val="8"/>
      <name val="Times New Roman"/>
      <family val="1"/>
    </font>
    <font>
      <b/>
      <i/>
      <sz val="14"/>
      <name val="Arial Cyr"/>
      <family val="0"/>
    </font>
    <font>
      <b/>
      <i/>
      <sz val="8"/>
      <name val="Arial CYR"/>
      <family val="0"/>
    </font>
    <font>
      <b/>
      <i/>
      <sz val="12"/>
      <name val="Arial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10"/>
      <name val="Arial Cyr"/>
      <family val="2"/>
    </font>
    <font>
      <b/>
      <i/>
      <sz val="8"/>
      <name val="Arial Cyr"/>
      <family val="2"/>
    </font>
    <font>
      <i/>
      <sz val="10"/>
      <name val="Arial Cyr"/>
      <family val="2"/>
    </font>
    <font>
      <sz val="9"/>
      <name val="Arial Cyr"/>
      <family val="0"/>
    </font>
    <font>
      <sz val="9"/>
      <name val="Arial"/>
      <family val="2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Arial"/>
      <family val="2"/>
    </font>
    <font>
      <sz val="6"/>
      <name val="Arial"/>
      <family val="2"/>
    </font>
    <font>
      <sz val="6"/>
      <name val="Arial CYR"/>
      <family val="0"/>
    </font>
    <font>
      <sz val="6"/>
      <name val="Arial Cyr"/>
      <family val="0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i/>
      <sz val="8"/>
      <color indexed="10"/>
      <name val="Arial CYR"/>
      <family val="0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12" xfId="0" applyFont="1" applyBorder="1" applyAlignment="1">
      <alignment/>
    </xf>
    <xf numFmtId="0" fontId="0" fillId="0" borderId="13" xfId="0" applyBorder="1" applyAlignment="1">
      <alignment/>
    </xf>
    <xf numFmtId="0" fontId="15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13" xfId="0" applyFont="1" applyBorder="1" applyAlignment="1" quotePrefix="1">
      <alignment horizontal="center"/>
    </xf>
    <xf numFmtId="0" fontId="14" fillId="0" borderId="13" xfId="0" applyFont="1" applyBorder="1" applyAlignment="1">
      <alignment horizontal="center"/>
    </xf>
    <xf numFmtId="1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16" fillId="0" borderId="20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Border="1" applyAlignment="1" quotePrefix="1">
      <alignment horizontal="left"/>
    </xf>
    <xf numFmtId="0" fontId="17" fillId="0" borderId="15" xfId="0" applyFont="1" applyBorder="1" applyAlignment="1">
      <alignment/>
    </xf>
    <xf numFmtId="0" fontId="16" fillId="0" borderId="15" xfId="0" applyFont="1" applyBorder="1" applyAlignment="1">
      <alignment/>
    </xf>
    <xf numFmtId="0" fontId="14" fillId="0" borderId="15" xfId="0" applyFont="1" applyBorder="1" applyAlignment="1">
      <alignment/>
    </xf>
    <xf numFmtId="0" fontId="18" fillId="0" borderId="15" xfId="0" applyFont="1" applyBorder="1" applyAlignment="1" quotePrefix="1">
      <alignment horizontal="right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 horizontal="justify"/>
    </xf>
    <xf numFmtId="0" fontId="11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19" fillId="0" borderId="13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1" fillId="33" borderId="13" xfId="0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12" fillId="33" borderId="13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20" fillId="34" borderId="13" xfId="0" applyFont="1" applyFill="1" applyBorder="1" applyAlignment="1">
      <alignment horizontal="center" wrapText="1"/>
    </xf>
    <xf numFmtId="164" fontId="0" fillId="0" borderId="13" xfId="0" applyNumberFormat="1" applyBorder="1" applyAlignment="1">
      <alignment/>
    </xf>
    <xf numFmtId="164" fontId="13" fillId="34" borderId="13" xfId="0" applyNumberFormat="1" applyFont="1" applyFill="1" applyBorder="1" applyAlignment="1">
      <alignment horizontal="center" wrapText="1"/>
    </xf>
    <xf numFmtId="164" fontId="12" fillId="33" borderId="13" xfId="0" applyNumberFormat="1" applyFont="1" applyFill="1" applyBorder="1" applyAlignment="1">
      <alignment horizontal="center"/>
    </xf>
    <xf numFmtId="164" fontId="20" fillId="0" borderId="14" xfId="0" applyNumberFormat="1" applyFont="1" applyBorder="1" applyAlignment="1">
      <alignment horizontal="center" wrapText="1"/>
    </xf>
    <xf numFmtId="164" fontId="20" fillId="0" borderId="13" xfId="0" applyNumberFormat="1" applyFont="1" applyBorder="1" applyAlignment="1">
      <alignment horizontal="center" wrapText="1"/>
    </xf>
    <xf numFmtId="164" fontId="23" fillId="33" borderId="2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14" fillId="0" borderId="23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24" fillId="34" borderId="13" xfId="0" applyFont="1" applyFill="1" applyBorder="1" applyAlignment="1">
      <alignment horizontal="center" wrapText="1"/>
    </xf>
    <xf numFmtId="0" fontId="15" fillId="0" borderId="13" xfId="0" applyFont="1" applyBorder="1" applyAlignment="1">
      <alignment horizontal="left"/>
    </xf>
    <xf numFmtId="16" fontId="0" fillId="0" borderId="0" xfId="0" applyNumberFormat="1" applyAlignment="1">
      <alignment/>
    </xf>
    <xf numFmtId="0" fontId="25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64" fontId="24" fillId="34" borderId="13" xfId="0" applyNumberFormat="1" applyFont="1" applyFill="1" applyBorder="1" applyAlignment="1">
      <alignment horizontal="center" wrapText="1"/>
    </xf>
    <xf numFmtId="0" fontId="27" fillId="34" borderId="13" xfId="0" applyFont="1" applyFill="1" applyBorder="1" applyAlignment="1">
      <alignment horizontal="center" wrapText="1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8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30" fillId="0" borderId="13" xfId="0" applyFont="1" applyBorder="1" applyAlignment="1">
      <alignment/>
    </xf>
    <xf numFmtId="0" fontId="5" fillId="36" borderId="13" xfId="0" applyFont="1" applyFill="1" applyBorder="1" applyAlignment="1">
      <alignment/>
    </xf>
    <xf numFmtId="0" fontId="8" fillId="36" borderId="21" xfId="0" applyFont="1" applyFill="1" applyBorder="1" applyAlignment="1">
      <alignment horizontal="center"/>
    </xf>
    <xf numFmtId="164" fontId="20" fillId="36" borderId="13" xfId="0" applyNumberFormat="1" applyFont="1" applyFill="1" applyBorder="1" applyAlignment="1">
      <alignment horizontal="center" wrapText="1"/>
    </xf>
    <xf numFmtId="0" fontId="12" fillId="36" borderId="13" xfId="0" applyFont="1" applyFill="1" applyBorder="1" applyAlignment="1">
      <alignment horizontal="center"/>
    </xf>
    <xf numFmtId="0" fontId="25" fillId="36" borderId="13" xfId="0" applyFont="1" applyFill="1" applyBorder="1" applyAlignment="1">
      <alignment horizontal="center"/>
    </xf>
    <xf numFmtId="0" fontId="0" fillId="36" borderId="13" xfId="0" applyFont="1" applyFill="1" applyBorder="1" applyAlignment="1">
      <alignment/>
    </xf>
    <xf numFmtId="164" fontId="0" fillId="36" borderId="13" xfId="0" applyNumberFormat="1" applyFill="1" applyBorder="1" applyAlignment="1">
      <alignment/>
    </xf>
    <xf numFmtId="0" fontId="5" fillId="35" borderId="13" xfId="0" applyFont="1" applyFill="1" applyBorder="1" applyAlignment="1">
      <alignment/>
    </xf>
    <xf numFmtId="0" fontId="8" fillId="35" borderId="21" xfId="0" applyFont="1" applyFill="1" applyBorder="1" applyAlignment="1">
      <alignment horizontal="center"/>
    </xf>
    <xf numFmtId="164" fontId="20" fillId="35" borderId="13" xfId="0" applyNumberFormat="1" applyFont="1" applyFill="1" applyBorder="1" applyAlignment="1">
      <alignment horizontal="center" wrapText="1"/>
    </xf>
    <xf numFmtId="0" fontId="12" fillId="35" borderId="13" xfId="0" applyFont="1" applyFill="1" applyBorder="1" applyAlignment="1">
      <alignment horizontal="center"/>
    </xf>
    <xf numFmtId="0" fontId="25" fillId="35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0" fillId="33" borderId="13" xfId="0" applyNumberFormat="1" applyFill="1" applyBorder="1" applyAlignment="1">
      <alignment horizontal="center"/>
    </xf>
    <xf numFmtId="0" fontId="8" fillId="37" borderId="13" xfId="0" applyFont="1" applyFill="1" applyBorder="1" applyAlignment="1">
      <alignment horizontal="center"/>
    </xf>
    <xf numFmtId="0" fontId="5" fillId="37" borderId="13" xfId="0" applyFont="1" applyFill="1" applyBorder="1" applyAlignment="1">
      <alignment/>
    </xf>
    <xf numFmtId="0" fontId="8" fillId="37" borderId="21" xfId="0" applyFont="1" applyFill="1" applyBorder="1" applyAlignment="1">
      <alignment horizontal="center"/>
    </xf>
    <xf numFmtId="164" fontId="20" fillId="37" borderId="13" xfId="0" applyNumberFormat="1" applyFont="1" applyFill="1" applyBorder="1" applyAlignment="1">
      <alignment horizontal="center" wrapText="1"/>
    </xf>
    <xf numFmtId="0" fontId="12" fillId="37" borderId="13" xfId="0" applyFont="1" applyFill="1" applyBorder="1" applyAlignment="1">
      <alignment horizontal="center"/>
    </xf>
    <xf numFmtId="0" fontId="28" fillId="37" borderId="13" xfId="0" applyFont="1" applyFill="1" applyBorder="1" applyAlignment="1">
      <alignment horizontal="center"/>
    </xf>
    <xf numFmtId="0" fontId="30" fillId="37" borderId="13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164" fontId="0" fillId="37" borderId="13" xfId="0" applyNumberFormat="1" applyFill="1" applyBorder="1" applyAlignment="1">
      <alignment/>
    </xf>
    <xf numFmtId="0" fontId="8" fillId="38" borderId="13" xfId="0" applyFont="1" applyFill="1" applyBorder="1" applyAlignment="1">
      <alignment horizontal="center"/>
    </xf>
    <xf numFmtId="0" fontId="5" fillId="38" borderId="13" xfId="0" applyFont="1" applyFill="1" applyBorder="1" applyAlignment="1">
      <alignment/>
    </xf>
    <xf numFmtId="0" fontId="8" fillId="38" borderId="21" xfId="0" applyFont="1" applyFill="1" applyBorder="1" applyAlignment="1">
      <alignment horizontal="center"/>
    </xf>
    <xf numFmtId="164" fontId="20" fillId="38" borderId="13" xfId="0" applyNumberFormat="1" applyFont="1" applyFill="1" applyBorder="1" applyAlignment="1">
      <alignment horizontal="center" wrapText="1"/>
    </xf>
    <xf numFmtId="0" fontId="12" fillId="38" borderId="13" xfId="0" applyFont="1" applyFill="1" applyBorder="1" applyAlignment="1">
      <alignment horizontal="center"/>
    </xf>
    <xf numFmtId="0" fontId="25" fillId="38" borderId="13" xfId="0" applyFont="1" applyFill="1" applyBorder="1" applyAlignment="1">
      <alignment horizontal="center"/>
    </xf>
    <xf numFmtId="0" fontId="0" fillId="38" borderId="13" xfId="0" applyFont="1" applyFill="1" applyBorder="1" applyAlignment="1">
      <alignment/>
    </xf>
    <xf numFmtId="164" fontId="0" fillId="38" borderId="13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25" fillId="37" borderId="13" xfId="0" applyFont="1" applyFill="1" applyBorder="1" applyAlignment="1">
      <alignment horizontal="center"/>
    </xf>
    <xf numFmtId="164" fontId="19" fillId="0" borderId="0" xfId="0" applyNumberFormat="1" applyFont="1" applyAlignment="1">
      <alignment/>
    </xf>
    <xf numFmtId="164" fontId="8" fillId="0" borderId="13" xfId="0" applyNumberFormat="1" applyFont="1" applyBorder="1" applyAlignment="1">
      <alignment horizontal="left" wrapText="1"/>
    </xf>
    <xf numFmtId="0" fontId="31" fillId="0" borderId="13" xfId="0" applyFont="1" applyBorder="1" applyAlignment="1">
      <alignment/>
    </xf>
    <xf numFmtId="0" fontId="32" fillId="0" borderId="21" xfId="0" applyFont="1" applyBorder="1" applyAlignment="1">
      <alignment horizontal="center"/>
    </xf>
    <xf numFmtId="164" fontId="33" fillId="0" borderId="13" xfId="0" applyNumberFormat="1" applyFont="1" applyBorder="1" applyAlignment="1">
      <alignment horizontal="center" wrapText="1"/>
    </xf>
    <xf numFmtId="0" fontId="34" fillId="33" borderId="13" xfId="0" applyFont="1" applyFill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6" fillId="0" borderId="13" xfId="0" applyFont="1" applyBorder="1" applyAlignment="1">
      <alignment/>
    </xf>
    <xf numFmtId="164" fontId="36" fillId="0" borderId="13" xfId="0" applyNumberFormat="1" applyFont="1" applyBorder="1" applyAlignment="1">
      <alignment/>
    </xf>
    <xf numFmtId="164" fontId="32" fillId="0" borderId="13" xfId="0" applyNumberFormat="1" applyFont="1" applyBorder="1" applyAlignment="1">
      <alignment horizontal="left" wrapText="1"/>
    </xf>
    <xf numFmtId="0" fontId="5" fillId="39" borderId="13" xfId="0" applyFont="1" applyFill="1" applyBorder="1" applyAlignment="1">
      <alignment/>
    </xf>
    <xf numFmtId="0" fontId="8" fillId="39" borderId="21" xfId="0" applyFont="1" applyFill="1" applyBorder="1" applyAlignment="1">
      <alignment horizontal="center"/>
    </xf>
    <xf numFmtId="164" fontId="20" fillId="39" borderId="13" xfId="0" applyNumberFormat="1" applyFont="1" applyFill="1" applyBorder="1" applyAlignment="1">
      <alignment horizontal="center" wrapText="1"/>
    </xf>
    <xf numFmtId="0" fontId="12" fillId="39" borderId="13" xfId="0" applyFont="1" applyFill="1" applyBorder="1" applyAlignment="1">
      <alignment horizontal="center"/>
    </xf>
    <xf numFmtId="0" fontId="25" fillId="39" borderId="13" xfId="0" applyFont="1" applyFill="1" applyBorder="1" applyAlignment="1">
      <alignment horizontal="center"/>
    </xf>
    <xf numFmtId="0" fontId="0" fillId="39" borderId="13" xfId="0" applyFont="1" applyFill="1" applyBorder="1" applyAlignment="1">
      <alignment/>
    </xf>
    <xf numFmtId="164" fontId="0" fillId="39" borderId="13" xfId="0" applyNumberFormat="1" applyFill="1" applyBorder="1" applyAlignment="1">
      <alignment/>
    </xf>
    <xf numFmtId="164" fontId="8" fillId="39" borderId="13" xfId="0" applyNumberFormat="1" applyFont="1" applyFill="1" applyBorder="1" applyAlignment="1">
      <alignment horizontal="left" wrapText="1"/>
    </xf>
    <xf numFmtId="0" fontId="22" fillId="0" borderId="0" xfId="0" applyFont="1" applyAlignment="1">
      <alignment/>
    </xf>
    <xf numFmtId="0" fontId="5" fillId="40" borderId="13" xfId="0" applyFont="1" applyFill="1" applyBorder="1" applyAlignment="1">
      <alignment/>
    </xf>
    <xf numFmtId="0" fontId="8" fillId="40" borderId="21" xfId="0" applyFont="1" applyFill="1" applyBorder="1" applyAlignment="1">
      <alignment horizontal="center"/>
    </xf>
    <xf numFmtId="164" fontId="8" fillId="40" borderId="13" xfId="0" applyNumberFormat="1" applyFont="1" applyFill="1" applyBorder="1" applyAlignment="1">
      <alignment horizontal="left" wrapText="1"/>
    </xf>
    <xf numFmtId="0" fontId="12" fillId="40" borderId="13" xfId="0" applyFont="1" applyFill="1" applyBorder="1" applyAlignment="1">
      <alignment horizontal="center"/>
    </xf>
    <xf numFmtId="164" fontId="20" fillId="40" borderId="13" xfId="0" applyNumberFormat="1" applyFont="1" applyFill="1" applyBorder="1" applyAlignment="1">
      <alignment horizontal="center" wrapText="1"/>
    </xf>
    <xf numFmtId="0" fontId="25" fillId="40" borderId="13" xfId="0" applyFont="1" applyFill="1" applyBorder="1" applyAlignment="1">
      <alignment horizontal="center"/>
    </xf>
    <xf numFmtId="0" fontId="0" fillId="40" borderId="13" xfId="0" applyFont="1" applyFill="1" applyBorder="1" applyAlignment="1">
      <alignment/>
    </xf>
    <xf numFmtId="164" fontId="0" fillId="40" borderId="13" xfId="0" applyNumberFormat="1" applyFill="1" applyBorder="1" applyAlignment="1">
      <alignment/>
    </xf>
    <xf numFmtId="0" fontId="5" fillId="41" borderId="13" xfId="0" applyFont="1" applyFill="1" applyBorder="1" applyAlignment="1">
      <alignment/>
    </xf>
    <xf numFmtId="0" fontId="8" fillId="41" borderId="21" xfId="0" applyFont="1" applyFill="1" applyBorder="1" applyAlignment="1">
      <alignment horizontal="center"/>
    </xf>
    <xf numFmtId="164" fontId="8" fillId="41" borderId="13" xfId="0" applyNumberFormat="1" applyFont="1" applyFill="1" applyBorder="1" applyAlignment="1">
      <alignment horizontal="left" wrapText="1"/>
    </xf>
    <xf numFmtId="0" fontId="12" fillId="41" borderId="13" xfId="0" applyFont="1" applyFill="1" applyBorder="1" applyAlignment="1">
      <alignment horizontal="center"/>
    </xf>
    <xf numFmtId="164" fontId="20" fillId="41" borderId="13" xfId="0" applyNumberFormat="1" applyFont="1" applyFill="1" applyBorder="1" applyAlignment="1">
      <alignment horizontal="center" wrapText="1"/>
    </xf>
    <xf numFmtId="0" fontId="25" fillId="41" borderId="13" xfId="0" applyFont="1" applyFill="1" applyBorder="1" applyAlignment="1">
      <alignment horizontal="center"/>
    </xf>
    <xf numFmtId="0" fontId="0" fillId="41" borderId="13" xfId="0" applyFont="1" applyFill="1" applyBorder="1" applyAlignment="1">
      <alignment/>
    </xf>
    <xf numFmtId="164" fontId="0" fillId="41" borderId="13" xfId="0" applyNumberFormat="1" applyFill="1" applyBorder="1" applyAlignment="1">
      <alignment/>
    </xf>
    <xf numFmtId="0" fontId="19" fillId="0" borderId="0" xfId="0" applyFont="1" applyBorder="1" applyAlignment="1">
      <alignment/>
    </xf>
    <xf numFmtId="2" fontId="20" fillId="0" borderId="13" xfId="0" applyNumberFormat="1" applyFont="1" applyBorder="1" applyAlignment="1">
      <alignment horizontal="center" wrapText="1"/>
    </xf>
    <xf numFmtId="2" fontId="12" fillId="33" borderId="13" xfId="0" applyNumberFormat="1" applyFont="1" applyFill="1" applyBorder="1" applyAlignment="1">
      <alignment horizontal="center"/>
    </xf>
    <xf numFmtId="0" fontId="4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164" fontId="23" fillId="33" borderId="13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13" fillId="34" borderId="13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29" xfId="0" applyNumberFormat="1" applyFont="1" applyBorder="1" applyAlignment="1">
      <alignment horizontal="center"/>
    </xf>
    <xf numFmtId="2" fontId="27" fillId="0" borderId="21" xfId="0" applyNumberFormat="1" applyFont="1" applyBorder="1" applyAlignment="1">
      <alignment horizontal="center"/>
    </xf>
    <xf numFmtId="2" fontId="27" fillId="0" borderId="3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897255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897255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897255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897255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897255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897255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897255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897255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897255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897255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897255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897255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897255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897255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897255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897255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897255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916305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897255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897255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897255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906780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897255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897255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897255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897255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15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9401175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15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9496425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15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9401175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15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9401175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15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9401175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15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954405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15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9401175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897255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15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9401175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15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1059180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897255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897255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897255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897255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28575"/>
          <a:ext cx="9115425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415"/>
  <sheetViews>
    <sheetView zoomScalePageLayoutView="0" workbookViewId="0" topLeftCell="C2">
      <selection activeCell="D8" sqref="D8"/>
    </sheetView>
  </sheetViews>
  <sheetFormatPr defaultColWidth="9.00390625" defaultRowHeight="12.75"/>
  <cols>
    <col min="1" max="1" width="15.875" style="0" customWidth="1"/>
    <col min="2" max="2" width="6.00390625" style="0" customWidth="1"/>
    <col min="3" max="3" width="12.50390625" style="0" customWidth="1"/>
    <col min="4" max="4" width="10.50390625" style="0" customWidth="1"/>
    <col min="5" max="5" width="11.00390625" style="0" customWidth="1"/>
    <col min="6" max="6" width="11.625" style="0" customWidth="1"/>
    <col min="7" max="7" width="11.875" style="0" hidden="1" customWidth="1"/>
    <col min="8" max="8" width="0.12890625" style="0" hidden="1" customWidth="1"/>
  </cols>
  <sheetData>
    <row r="1" spans="1:7" ht="3.75" customHeight="1" hidden="1">
      <c r="A1" s="7"/>
      <c r="B1" s="6"/>
      <c r="C1" s="4"/>
      <c r="D1" s="4"/>
      <c r="E1" s="4"/>
      <c r="F1" s="4"/>
      <c r="G1" s="5"/>
    </row>
    <row r="2" spans="1:9" ht="21.75" customHeight="1">
      <c r="A2" s="24"/>
      <c r="B2" s="25"/>
      <c r="C2" s="15"/>
      <c r="D2" s="152" t="s">
        <v>61</v>
      </c>
      <c r="E2" s="153"/>
      <c r="F2" s="153"/>
      <c r="G2" s="153"/>
      <c r="H2" s="153"/>
      <c r="I2" s="154"/>
    </row>
    <row r="3" spans="1:9" ht="12.75">
      <c r="A3" s="26" t="s">
        <v>67</v>
      </c>
      <c r="B3" s="8"/>
      <c r="C3" s="8"/>
      <c r="D3" s="62" t="s">
        <v>90</v>
      </c>
      <c r="E3" s="9" t="s">
        <v>75</v>
      </c>
      <c r="F3" s="9" t="s">
        <v>76</v>
      </c>
      <c r="G3" s="9"/>
      <c r="H3" s="8"/>
      <c r="I3" s="17"/>
    </row>
    <row r="4" spans="1:9" ht="12.75">
      <c r="A4" s="26" t="s">
        <v>68</v>
      </c>
      <c r="B4" s="13" t="s">
        <v>60</v>
      </c>
      <c r="C4" s="8"/>
      <c r="D4" s="10" t="s">
        <v>77</v>
      </c>
      <c r="E4" s="10"/>
      <c r="F4" s="10"/>
      <c r="G4" s="9"/>
      <c r="H4" s="8"/>
      <c r="I4" s="17"/>
    </row>
    <row r="5" spans="1:9" ht="15" customHeight="1">
      <c r="A5" s="27" t="s">
        <v>78</v>
      </c>
      <c r="B5" s="14">
        <v>38992</v>
      </c>
      <c r="C5" s="9" t="s">
        <v>62</v>
      </c>
      <c r="D5" s="8" t="s">
        <v>84</v>
      </c>
      <c r="E5" s="8" t="s">
        <v>84</v>
      </c>
      <c r="F5" s="8" t="s">
        <v>84</v>
      </c>
      <c r="G5" s="10"/>
      <c r="H5" s="8"/>
      <c r="I5" s="17"/>
    </row>
    <row r="6" spans="1:9" ht="12" customHeight="1">
      <c r="A6" s="28"/>
      <c r="B6" s="14">
        <v>38993</v>
      </c>
      <c r="C6" s="11" t="s">
        <v>63</v>
      </c>
      <c r="D6" s="8" t="s">
        <v>85</v>
      </c>
      <c r="E6" s="8" t="s">
        <v>85</v>
      </c>
      <c r="F6" s="8" t="s">
        <v>85</v>
      </c>
      <c r="G6" s="10"/>
      <c r="H6" s="8"/>
      <c r="I6" s="17"/>
    </row>
    <row r="7" spans="1:9" ht="15" customHeight="1">
      <c r="A7" s="29"/>
      <c r="B7" s="14">
        <v>38994</v>
      </c>
      <c r="C7" s="11" t="s">
        <v>64</v>
      </c>
      <c r="D7" s="8"/>
      <c r="E7" s="8"/>
      <c r="F7" s="8"/>
      <c r="G7" s="10"/>
      <c r="H7" s="8"/>
      <c r="I7" s="17"/>
    </row>
    <row r="8" spans="1:9" ht="18" customHeight="1">
      <c r="A8" s="29"/>
      <c r="B8" s="14">
        <v>38995</v>
      </c>
      <c r="C8" s="11" t="s">
        <v>65</v>
      </c>
      <c r="D8" s="8"/>
      <c r="E8" s="8"/>
      <c r="F8" s="8"/>
      <c r="G8" s="10"/>
      <c r="H8" s="8"/>
      <c r="I8" s="17"/>
    </row>
    <row r="9" spans="1:9" ht="14.25" customHeight="1">
      <c r="A9" s="16"/>
      <c r="B9" s="14">
        <v>38996</v>
      </c>
      <c r="C9" s="12" t="s">
        <v>66</v>
      </c>
      <c r="D9" s="8"/>
      <c r="E9" s="8"/>
      <c r="F9" s="8"/>
      <c r="G9" s="10"/>
      <c r="H9" s="8"/>
      <c r="I9" s="17"/>
    </row>
    <row r="10" spans="1:9" ht="12.75">
      <c r="A10" s="16"/>
      <c r="B10" s="14">
        <v>38999</v>
      </c>
      <c r="C10" s="8" t="s">
        <v>62</v>
      </c>
      <c r="D10" s="8" t="s">
        <v>84</v>
      </c>
      <c r="E10" s="8" t="s">
        <v>84</v>
      </c>
      <c r="F10" s="8" t="s">
        <v>84</v>
      </c>
      <c r="G10" s="10"/>
      <c r="H10" s="8"/>
      <c r="I10" s="17"/>
    </row>
    <row r="11" spans="1:9" ht="12.75">
      <c r="A11" s="30" t="s">
        <v>69</v>
      </c>
      <c r="B11" s="14">
        <v>39000</v>
      </c>
      <c r="C11" s="8" t="s">
        <v>63</v>
      </c>
      <c r="D11" s="8" t="s">
        <v>85</v>
      </c>
      <c r="E11" s="8" t="s">
        <v>85</v>
      </c>
      <c r="F11" s="8" t="s">
        <v>85</v>
      </c>
      <c r="G11" s="10"/>
      <c r="H11" s="8"/>
      <c r="I11" s="17"/>
    </row>
    <row r="12" spans="1:9" ht="12.75">
      <c r="A12" s="16" t="s">
        <v>83</v>
      </c>
      <c r="B12" s="14">
        <v>39001</v>
      </c>
      <c r="C12" s="8" t="s">
        <v>64</v>
      </c>
      <c r="D12" s="8"/>
      <c r="E12" s="8"/>
      <c r="F12" s="8"/>
      <c r="G12" s="10"/>
      <c r="H12" s="8"/>
      <c r="I12" s="17"/>
    </row>
    <row r="13" spans="1:9" ht="12.75">
      <c r="A13" s="16"/>
      <c r="B13" s="14">
        <v>39002</v>
      </c>
      <c r="C13" s="8" t="s">
        <v>65</v>
      </c>
      <c r="D13" s="8"/>
      <c r="E13" s="8"/>
      <c r="F13" s="8"/>
      <c r="G13" s="10"/>
      <c r="H13" s="8"/>
      <c r="I13" s="17"/>
    </row>
    <row r="14" spans="1:9" ht="12.75">
      <c r="A14" s="16"/>
      <c r="B14" s="14">
        <v>39003</v>
      </c>
      <c r="C14" s="8" t="s">
        <v>66</v>
      </c>
      <c r="D14" s="8"/>
      <c r="E14" s="8"/>
      <c r="F14" s="8"/>
      <c r="G14" s="10"/>
      <c r="H14" s="8"/>
      <c r="I14" s="17"/>
    </row>
    <row r="15" spans="1:9" ht="12.75">
      <c r="A15" s="16"/>
      <c r="B15" s="14">
        <v>39006</v>
      </c>
      <c r="C15" s="8" t="s">
        <v>62</v>
      </c>
      <c r="D15" s="8" t="s">
        <v>84</v>
      </c>
      <c r="E15" s="8" t="s">
        <v>84</v>
      </c>
      <c r="F15" s="8" t="s">
        <v>84</v>
      </c>
      <c r="G15" s="10"/>
      <c r="H15" s="8"/>
      <c r="I15" s="17"/>
    </row>
    <row r="16" spans="1:9" ht="12.75">
      <c r="A16" s="27" t="s">
        <v>71</v>
      </c>
      <c r="B16" s="14">
        <v>39007</v>
      </c>
      <c r="C16" s="8" t="s">
        <v>63</v>
      </c>
      <c r="D16" s="8" t="s">
        <v>85</v>
      </c>
      <c r="E16" s="8" t="s">
        <v>85</v>
      </c>
      <c r="F16" s="8" t="s">
        <v>85</v>
      </c>
      <c r="G16" s="10"/>
      <c r="H16" s="8"/>
      <c r="I16" s="17"/>
    </row>
    <row r="17" spans="1:9" ht="12.75">
      <c r="A17" s="27" t="s">
        <v>72</v>
      </c>
      <c r="B17" s="14">
        <v>39008</v>
      </c>
      <c r="C17" s="8" t="s">
        <v>64</v>
      </c>
      <c r="D17" s="8"/>
      <c r="E17" s="8"/>
      <c r="F17" s="8"/>
      <c r="G17" s="10"/>
      <c r="H17" s="8"/>
      <c r="I17" s="17"/>
    </row>
    <row r="18" spans="1:9" ht="12.75">
      <c r="A18" s="31" t="s">
        <v>70</v>
      </c>
      <c r="B18" s="14">
        <v>39009</v>
      </c>
      <c r="C18" s="8" t="s">
        <v>65</v>
      </c>
      <c r="D18" s="8"/>
      <c r="E18" s="8"/>
      <c r="F18" s="8"/>
      <c r="G18" s="10"/>
      <c r="H18" s="8"/>
      <c r="I18" s="17"/>
    </row>
    <row r="19" spans="1:9" ht="12.75">
      <c r="A19" s="27" t="s">
        <v>73</v>
      </c>
      <c r="B19" s="14">
        <v>39010</v>
      </c>
      <c r="C19" s="8" t="s">
        <v>66</v>
      </c>
      <c r="D19" s="8"/>
      <c r="E19" s="8"/>
      <c r="F19" s="8"/>
      <c r="G19" s="10"/>
      <c r="H19" s="8"/>
      <c r="I19" s="17"/>
    </row>
    <row r="20" spans="1:9" ht="12.75">
      <c r="A20" s="27" t="s">
        <v>74</v>
      </c>
      <c r="B20" s="14">
        <v>39013</v>
      </c>
      <c r="C20" s="8" t="s">
        <v>62</v>
      </c>
      <c r="D20" s="8"/>
      <c r="E20" s="8"/>
      <c r="F20" s="8"/>
      <c r="G20" s="10"/>
      <c r="H20" s="8"/>
      <c r="I20" s="17"/>
    </row>
    <row r="21" spans="1:9" ht="12.75">
      <c r="A21" s="16" t="s">
        <v>79</v>
      </c>
      <c r="B21" s="14">
        <v>39014</v>
      </c>
      <c r="C21" s="8" t="s">
        <v>63</v>
      </c>
      <c r="D21" s="8" t="s">
        <v>84</v>
      </c>
      <c r="E21" s="8" t="s">
        <v>84</v>
      </c>
      <c r="F21" s="8" t="s">
        <v>84</v>
      </c>
      <c r="G21" s="10"/>
      <c r="H21" s="8"/>
      <c r="I21" s="17"/>
    </row>
    <row r="22" spans="1:9" ht="12.75">
      <c r="A22" s="16" t="s">
        <v>80</v>
      </c>
      <c r="B22" s="14">
        <v>39015</v>
      </c>
      <c r="C22" s="8" t="s">
        <v>64</v>
      </c>
      <c r="D22" s="8" t="s">
        <v>85</v>
      </c>
      <c r="E22" s="8" t="s">
        <v>85</v>
      </c>
      <c r="F22" s="8" t="s">
        <v>85</v>
      </c>
      <c r="G22" s="10"/>
      <c r="H22" s="8"/>
      <c r="I22" s="17"/>
    </row>
    <row r="23" spans="1:9" ht="12.75">
      <c r="A23" s="16" t="s">
        <v>81</v>
      </c>
      <c r="B23" s="14">
        <v>39016</v>
      </c>
      <c r="C23" s="8" t="s">
        <v>65</v>
      </c>
      <c r="D23" s="8"/>
      <c r="E23" s="8"/>
      <c r="F23" s="8"/>
      <c r="G23" s="10"/>
      <c r="H23" s="8"/>
      <c r="I23" s="17"/>
    </row>
    <row r="24" spans="1:9" ht="12.75">
      <c r="A24" s="16" t="s">
        <v>82</v>
      </c>
      <c r="B24" s="14">
        <v>39017</v>
      </c>
      <c r="C24" s="8" t="s">
        <v>66</v>
      </c>
      <c r="D24" s="8"/>
      <c r="E24" s="8"/>
      <c r="F24" s="8"/>
      <c r="G24" s="10"/>
      <c r="H24" s="8"/>
      <c r="I24" s="17"/>
    </row>
    <row r="25" spans="1:9" ht="12.75">
      <c r="A25" s="16"/>
      <c r="B25" s="8"/>
      <c r="C25" s="8"/>
      <c r="D25" s="8"/>
      <c r="E25" s="8"/>
      <c r="F25" s="8"/>
      <c r="G25" s="10"/>
      <c r="H25" s="8"/>
      <c r="I25" s="17"/>
    </row>
    <row r="26" spans="1:9" ht="12.75">
      <c r="A26" s="16"/>
      <c r="B26" s="8"/>
      <c r="C26" s="8"/>
      <c r="D26" s="8"/>
      <c r="E26" s="8"/>
      <c r="F26" s="8"/>
      <c r="G26" s="10"/>
      <c r="H26" s="8"/>
      <c r="I26" s="17"/>
    </row>
    <row r="27" spans="1:9" ht="12.75">
      <c r="A27" s="16"/>
      <c r="B27" s="8"/>
      <c r="C27" s="8"/>
      <c r="D27" s="8"/>
      <c r="E27" s="8"/>
      <c r="F27" s="8"/>
      <c r="G27" s="10"/>
      <c r="H27" s="8"/>
      <c r="I27" s="17"/>
    </row>
    <row r="28" spans="1:9" ht="18.75" customHeight="1">
      <c r="A28" s="16"/>
      <c r="B28" s="8"/>
      <c r="C28" s="8"/>
      <c r="D28" s="8"/>
      <c r="E28" s="8"/>
      <c r="F28" s="8"/>
      <c r="G28" s="10"/>
      <c r="H28" s="8"/>
      <c r="I28" s="17"/>
    </row>
    <row r="29" spans="1:129" ht="12.75">
      <c r="A29" s="16"/>
      <c r="B29" s="8"/>
      <c r="C29" s="8"/>
      <c r="D29" s="8"/>
      <c r="E29" s="8"/>
      <c r="F29" s="8"/>
      <c r="G29" s="10"/>
      <c r="H29" s="8"/>
      <c r="I29" s="17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</row>
    <row r="30" spans="1:129" ht="12.75">
      <c r="A30" s="16"/>
      <c r="B30" s="8"/>
      <c r="C30" s="8"/>
      <c r="D30" s="8"/>
      <c r="E30" s="8"/>
      <c r="F30" s="8"/>
      <c r="G30" s="10"/>
      <c r="H30" s="8"/>
      <c r="I30" s="17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</row>
    <row r="31" spans="1:129" ht="12.75">
      <c r="A31" s="16"/>
      <c r="B31" s="8"/>
      <c r="C31" s="8"/>
      <c r="D31" s="8"/>
      <c r="E31" s="8"/>
      <c r="F31" s="8"/>
      <c r="G31" s="10"/>
      <c r="H31" s="8"/>
      <c r="I31" s="17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</row>
    <row r="32" spans="1:129" ht="12.75">
      <c r="A32" s="16"/>
      <c r="B32" s="8"/>
      <c r="C32" s="8"/>
      <c r="D32" s="8"/>
      <c r="E32" s="8"/>
      <c r="F32" s="8"/>
      <c r="G32" s="10"/>
      <c r="H32" s="8"/>
      <c r="I32" s="17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</row>
    <row r="33" spans="1:129" ht="13.5" thickBot="1">
      <c r="A33" s="18"/>
      <c r="B33" s="19"/>
      <c r="C33" s="19"/>
      <c r="D33" s="19"/>
      <c r="E33" s="19"/>
      <c r="F33" s="19"/>
      <c r="G33" s="20"/>
      <c r="H33" s="19"/>
      <c r="I33" s="21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</row>
    <row r="34" spans="1:129" ht="12.75">
      <c r="A34" s="22"/>
      <c r="B34" s="22"/>
      <c r="C34" s="22"/>
      <c r="D34" s="22"/>
      <c r="E34" s="22"/>
      <c r="F34" s="22"/>
      <c r="G34" s="23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</row>
    <row r="35" spans="1:129" ht="12.75">
      <c r="A35" s="22"/>
      <c r="B35" s="22"/>
      <c r="C35" s="22"/>
      <c r="D35" s="22"/>
      <c r="E35" s="22"/>
      <c r="F35" s="22"/>
      <c r="G35" s="23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</row>
    <row r="36" spans="1:129" ht="12.75">
      <c r="A36" s="22"/>
      <c r="B36" s="22"/>
      <c r="C36" s="22"/>
      <c r="D36" s="22"/>
      <c r="E36" s="22"/>
      <c r="F36" s="22"/>
      <c r="G36" s="23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</row>
    <row r="37" spans="1:129" ht="12.75">
      <c r="A37" s="22"/>
      <c r="B37" s="22"/>
      <c r="C37" s="22"/>
      <c r="D37" s="22"/>
      <c r="E37" s="22"/>
      <c r="F37" s="22"/>
      <c r="G37" s="23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</row>
    <row r="38" spans="1:129" ht="12.75">
      <c r="A38" s="22"/>
      <c r="B38" s="22"/>
      <c r="C38" s="22"/>
      <c r="D38" s="22"/>
      <c r="E38" s="22"/>
      <c r="F38" s="22"/>
      <c r="G38" s="23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</row>
    <row r="39" spans="1:129" ht="12.75">
      <c r="A39" s="22"/>
      <c r="B39" s="22"/>
      <c r="C39" s="22"/>
      <c r="D39" s="22"/>
      <c r="E39" s="22"/>
      <c r="F39" s="22"/>
      <c r="G39" s="23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</row>
    <row r="40" spans="1:129" ht="12.75">
      <c r="A40" s="22"/>
      <c r="B40" s="22"/>
      <c r="C40" s="22"/>
      <c r="D40" s="22"/>
      <c r="E40" s="22"/>
      <c r="F40" s="22"/>
      <c r="G40" s="23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</row>
    <row r="41" spans="1:129" ht="12.75">
      <c r="A41" s="22"/>
      <c r="B41" s="22"/>
      <c r="C41" s="22"/>
      <c r="D41" s="22"/>
      <c r="E41" s="22"/>
      <c r="F41" s="22"/>
      <c r="G41" s="23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</row>
    <row r="42" spans="1:129" ht="12.75">
      <c r="A42" s="22"/>
      <c r="B42" s="22"/>
      <c r="C42" s="22"/>
      <c r="D42" s="22"/>
      <c r="E42" s="22"/>
      <c r="F42" s="22"/>
      <c r="G42" s="23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</row>
    <row r="43" spans="1:129" ht="12.75">
      <c r="A43" s="22"/>
      <c r="B43" s="22"/>
      <c r="C43" s="22"/>
      <c r="D43" s="22"/>
      <c r="E43" s="22"/>
      <c r="F43" s="22"/>
      <c r="G43" s="23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</row>
    <row r="44" spans="1:129" ht="12.75">
      <c r="A44" s="22"/>
      <c r="B44" s="22"/>
      <c r="C44" s="22"/>
      <c r="D44" s="22"/>
      <c r="E44" s="22"/>
      <c r="F44" s="22"/>
      <c r="G44" s="23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</row>
    <row r="45" spans="1:129" ht="12.75">
      <c r="A45" s="22"/>
      <c r="B45" s="22"/>
      <c r="C45" s="22"/>
      <c r="D45" s="22"/>
      <c r="E45" s="22"/>
      <c r="F45" s="22"/>
      <c r="G45" s="23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</row>
    <row r="46" spans="1:129" ht="12.75">
      <c r="A46" s="22"/>
      <c r="B46" s="22"/>
      <c r="C46" s="22"/>
      <c r="D46" s="22"/>
      <c r="E46" s="22"/>
      <c r="F46" s="22"/>
      <c r="G46" s="23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</row>
    <row r="47" spans="1:129" ht="12.75">
      <c r="A47" s="22"/>
      <c r="B47" s="22"/>
      <c r="C47" s="22"/>
      <c r="D47" s="22"/>
      <c r="E47" s="22"/>
      <c r="F47" s="22"/>
      <c r="G47" s="23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</row>
    <row r="48" spans="1:129" ht="12.75">
      <c r="A48" s="22"/>
      <c r="B48" s="22"/>
      <c r="C48" s="22"/>
      <c r="D48" s="22"/>
      <c r="E48" s="22"/>
      <c r="F48" s="22"/>
      <c r="G48" s="23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</row>
    <row r="49" spans="1:129" ht="12.75">
      <c r="A49" s="22"/>
      <c r="B49" s="22"/>
      <c r="C49" s="22"/>
      <c r="D49" s="22"/>
      <c r="E49" s="22"/>
      <c r="F49" s="22"/>
      <c r="G49" s="23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</row>
    <row r="50" spans="1:129" ht="12.75">
      <c r="A50" s="22"/>
      <c r="B50" s="22"/>
      <c r="C50" s="22"/>
      <c r="D50" s="22"/>
      <c r="E50" s="22"/>
      <c r="F50" s="22"/>
      <c r="G50" s="23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</row>
    <row r="51" spans="1:129" ht="12.75">
      <c r="A51" s="22"/>
      <c r="B51" s="22"/>
      <c r="C51" s="22"/>
      <c r="D51" s="22"/>
      <c r="E51" s="22"/>
      <c r="F51" s="22"/>
      <c r="G51" s="23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</row>
    <row r="52" spans="1:129" ht="12.75">
      <c r="A52" s="22"/>
      <c r="B52" s="22"/>
      <c r="C52" s="22"/>
      <c r="D52" s="22"/>
      <c r="E52" s="22"/>
      <c r="F52" s="22"/>
      <c r="G52" s="23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</row>
    <row r="53" spans="1:129" ht="12.75">
      <c r="A53" s="22"/>
      <c r="B53" s="22"/>
      <c r="C53" s="22"/>
      <c r="D53" s="22"/>
      <c r="E53" s="22"/>
      <c r="F53" s="22"/>
      <c r="G53" s="23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</row>
    <row r="54" spans="1:129" ht="12.75">
      <c r="A54" s="22"/>
      <c r="B54" s="22"/>
      <c r="C54" s="22"/>
      <c r="D54" s="22"/>
      <c r="E54" s="22"/>
      <c r="F54" s="22"/>
      <c r="G54" s="23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</row>
    <row r="55" spans="1:129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</row>
    <row r="56" spans="1:129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</row>
    <row r="57" spans="1:129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</row>
    <row r="58" spans="1:129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</row>
    <row r="59" spans="1:129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</row>
    <row r="60" spans="1:129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</row>
    <row r="61" spans="1:129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</row>
    <row r="62" spans="1:129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</row>
    <row r="63" spans="1:129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</row>
    <row r="64" spans="1:129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</row>
    <row r="65" spans="1:129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</row>
    <row r="66" spans="1:129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</row>
    <row r="67" spans="1:129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</row>
    <row r="68" spans="1:129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</row>
    <row r="69" spans="1:129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</row>
    <row r="70" spans="1:129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</row>
    <row r="71" spans="1:129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</row>
    <row r="72" spans="1:129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</row>
    <row r="73" spans="1:129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</row>
    <row r="74" spans="1:129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</row>
    <row r="75" spans="1:129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</row>
    <row r="76" spans="1:129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</row>
    <row r="77" spans="1:129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</row>
    <row r="78" spans="1:129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</row>
    <row r="79" spans="1:129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</row>
    <row r="80" spans="1:12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</row>
    <row r="81" spans="1:129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</row>
    <row r="82" spans="1:129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</row>
    <row r="83" spans="1:129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</row>
    <row r="84" spans="1:129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</row>
    <row r="85" spans="1:129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</row>
    <row r="86" spans="1:129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</row>
    <row r="87" spans="1:129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</row>
    <row r="88" spans="1:129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</row>
    <row r="89" spans="1:129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</row>
    <row r="90" spans="1:129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</row>
    <row r="91" spans="1:129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</row>
    <row r="92" spans="1:129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</row>
    <row r="93" spans="1:129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</row>
    <row r="94" spans="1:129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</row>
    <row r="95" spans="1:129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</row>
    <row r="96" spans="1:129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</row>
    <row r="97" spans="1:129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</row>
    <row r="98" spans="1:129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</row>
    <row r="99" spans="1:129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</row>
    <row r="100" spans="1:129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</row>
    <row r="101" spans="1:129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</row>
    <row r="102" spans="1:129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</row>
    <row r="103" spans="1:129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</row>
    <row r="104" spans="1:129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</row>
    <row r="105" spans="1:129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</row>
    <row r="106" spans="1:129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</row>
    <row r="107" spans="1:129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</row>
    <row r="108" spans="1:129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</row>
    <row r="109" spans="1:129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</row>
    <row r="110" spans="1:129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</row>
    <row r="111" spans="1:129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</row>
    <row r="112" spans="1:129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</row>
    <row r="113" spans="1:129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</row>
    <row r="114" spans="1:129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</row>
    <row r="115" spans="1:129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</row>
    <row r="116" spans="1:129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</row>
    <row r="117" spans="1:129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</row>
    <row r="118" spans="1:129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</row>
    <row r="119" spans="1:129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</row>
    <row r="120" spans="1:129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</row>
    <row r="121" spans="1:129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</row>
    <row r="122" spans="1:129" ht="12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</row>
    <row r="123" spans="1:129" ht="12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</row>
    <row r="124" spans="1:129" ht="12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</row>
    <row r="125" spans="1:129" ht="12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</row>
    <row r="126" spans="1:129" ht="12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</row>
    <row r="127" spans="1:129" ht="12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</row>
    <row r="128" spans="1:129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</row>
    <row r="129" spans="1:129" ht="12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</row>
    <row r="130" spans="1:129" ht="12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</row>
    <row r="131" spans="1:129" ht="12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</row>
    <row r="132" spans="1:129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</row>
    <row r="133" spans="1:129" ht="12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</row>
    <row r="134" spans="1:129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</row>
    <row r="135" spans="1:129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</row>
    <row r="136" spans="1:129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</row>
    <row r="137" spans="1:129" ht="12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</row>
    <row r="138" spans="1:129" ht="12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</row>
    <row r="139" spans="1:129" ht="12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</row>
    <row r="140" spans="1:129" ht="12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</row>
    <row r="141" spans="1:129" ht="12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</row>
    <row r="142" spans="1:129" ht="12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</row>
    <row r="143" spans="1:129" ht="12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</row>
    <row r="144" spans="1:129" ht="12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</row>
    <row r="145" spans="1:129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</row>
    <row r="146" spans="1:129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</row>
    <row r="147" spans="1:129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</row>
    <row r="148" spans="1:129" ht="12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</row>
    <row r="149" spans="1:129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</row>
    <row r="150" spans="1:129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</row>
    <row r="151" spans="1:129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</row>
    <row r="152" spans="1:129" ht="12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</row>
    <row r="153" spans="1:129" ht="12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</row>
    <row r="154" spans="1:129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</row>
    <row r="155" spans="1:129" ht="12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</row>
    <row r="156" spans="1:129" ht="12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</row>
    <row r="157" spans="1:129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</row>
    <row r="158" spans="1:129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</row>
    <row r="159" spans="1:129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</row>
    <row r="160" spans="1:129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</row>
    <row r="161" spans="1:129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</row>
    <row r="162" spans="1:129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</row>
    <row r="163" spans="1:129" ht="12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</row>
    <row r="164" spans="1:129" ht="12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</row>
    <row r="165" spans="1:129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</row>
    <row r="166" spans="1:129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</row>
    <row r="167" spans="1:129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</row>
    <row r="168" spans="1:129" ht="12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</row>
    <row r="169" spans="1:129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</row>
    <row r="170" spans="1:129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</row>
    <row r="171" spans="1:129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</row>
    <row r="172" spans="1:129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</row>
    <row r="173" spans="1:129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</row>
    <row r="174" spans="1:129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</row>
    <row r="175" spans="1:129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</row>
    <row r="176" spans="1:129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</row>
    <row r="177" spans="1:129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</row>
    <row r="178" spans="1:129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</row>
    <row r="179" spans="1:129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</row>
    <row r="180" spans="1:129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</row>
    <row r="181" spans="1:129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</row>
    <row r="182" spans="1:129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</row>
    <row r="183" spans="1:129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</row>
    <row r="184" spans="1:129" ht="12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</row>
    <row r="185" spans="1:129" ht="12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</row>
    <row r="186" spans="1:129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</row>
    <row r="187" spans="1:129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</row>
    <row r="188" spans="1:129" ht="12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</row>
    <row r="189" spans="1:129" ht="12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</row>
    <row r="190" spans="1:129" ht="12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</row>
    <row r="191" spans="1:129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</row>
    <row r="192" spans="1:129" ht="12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</row>
    <row r="193" spans="1:129" ht="12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</row>
    <row r="194" spans="1:129" ht="12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</row>
    <row r="195" spans="1:129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</row>
    <row r="196" spans="1:129" ht="12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</row>
    <row r="197" spans="1:129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</row>
    <row r="198" spans="1:129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</row>
    <row r="199" spans="1:129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</row>
    <row r="200" spans="1:129" ht="12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</row>
    <row r="201" spans="1:129" ht="12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</row>
    <row r="202" spans="1:129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</row>
    <row r="203" spans="1:129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</row>
    <row r="204" spans="1:129" ht="12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</row>
    <row r="205" spans="1:129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</row>
    <row r="206" spans="1:129" ht="12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</row>
    <row r="207" spans="1:129" ht="12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</row>
    <row r="208" spans="1:129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</row>
    <row r="209" spans="1:129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</row>
    <row r="210" spans="1:129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</row>
    <row r="211" spans="1:129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</row>
    <row r="212" spans="1:129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</row>
    <row r="213" spans="1:129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</row>
    <row r="214" spans="1:129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</row>
    <row r="215" spans="1:129" ht="12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</row>
    <row r="216" spans="1:129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</row>
    <row r="217" spans="1:129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</row>
    <row r="218" spans="1:129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</row>
    <row r="219" spans="1:129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</row>
    <row r="220" spans="1:129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</row>
    <row r="221" spans="1:129" ht="12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</row>
    <row r="222" spans="1:129" ht="12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</row>
    <row r="223" spans="1:129" ht="12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</row>
    <row r="224" spans="1:129" ht="12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</row>
    <row r="225" spans="1:129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</row>
    <row r="226" spans="1:129" ht="12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</row>
    <row r="227" spans="1:129" ht="12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</row>
    <row r="228" spans="1:129" ht="12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</row>
    <row r="229" spans="1:129" ht="12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</row>
    <row r="230" spans="1:129" ht="12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</row>
    <row r="231" spans="1:129" ht="12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</row>
    <row r="232" spans="1:129" ht="12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</row>
    <row r="233" spans="1:129" ht="12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</row>
    <row r="234" spans="1:129" ht="12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</row>
    <row r="235" spans="1:129" ht="12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</row>
    <row r="236" spans="1:129" ht="12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</row>
    <row r="237" spans="1:129" ht="12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</row>
    <row r="238" spans="1:129" ht="12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</row>
    <row r="239" spans="1:129" ht="12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</row>
    <row r="240" spans="1:129" ht="12.7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</row>
    <row r="241" spans="1:129" ht="12.7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</row>
    <row r="242" spans="1:129" ht="12.7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</row>
    <row r="243" spans="1:129" ht="12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</row>
    <row r="244" spans="1:129" ht="12.7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</row>
    <row r="245" spans="1:129" ht="12.7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</row>
    <row r="246" spans="1:129" ht="12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</row>
    <row r="247" spans="1:129" ht="12.7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</row>
    <row r="248" spans="1:129" ht="12.7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</row>
    <row r="249" spans="1:129" ht="12.7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</row>
    <row r="250" spans="1:129" ht="12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</row>
    <row r="251" spans="1:129" ht="12.7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</row>
    <row r="252" spans="1:129" ht="12.7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</row>
    <row r="253" spans="1:129" ht="12.7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</row>
    <row r="254" spans="1:129" ht="12.7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</row>
    <row r="255" spans="1:129" ht="12.7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</row>
    <row r="256" spans="1:129" ht="12.7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</row>
    <row r="257" spans="1:129" ht="12.7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</row>
    <row r="258" spans="1:129" ht="12.7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</row>
    <row r="259" spans="1:129" ht="12.7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</row>
    <row r="260" spans="1:129" ht="12.7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</row>
    <row r="261" spans="1:129" ht="12.7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</row>
    <row r="262" spans="1:129" ht="12.7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</row>
    <row r="263" spans="1:129" ht="12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</row>
    <row r="264" spans="1:129" ht="12.7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</row>
    <row r="265" spans="1:129" ht="12.7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</row>
    <row r="266" spans="1:129" ht="12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</row>
    <row r="267" spans="1:129" ht="12.7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</row>
    <row r="268" spans="1:129" ht="12.7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</row>
    <row r="269" spans="1:129" ht="12.7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</row>
    <row r="270" spans="1:129" ht="12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</row>
    <row r="271" spans="1:129" ht="12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</row>
    <row r="272" spans="1:129" ht="12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</row>
    <row r="273" spans="1:129" ht="12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</row>
    <row r="274" spans="1:129" ht="12.7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</row>
    <row r="275" spans="1:129" ht="12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</row>
    <row r="276" spans="1:129" ht="12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</row>
    <row r="277" spans="1:129" ht="12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</row>
    <row r="278" spans="1:129" ht="12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</row>
    <row r="279" spans="1:129" ht="12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</row>
    <row r="280" spans="1:129" ht="12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</row>
    <row r="281" spans="1:129" ht="12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</row>
    <row r="282" spans="1:129" ht="12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</row>
    <row r="283" spans="1:129" ht="12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</row>
    <row r="284" spans="1:129" ht="12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</row>
    <row r="285" spans="1:129" ht="12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</row>
    <row r="286" spans="1:129" ht="12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</row>
    <row r="287" spans="1:129" ht="12.7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</row>
    <row r="288" spans="1:129" ht="12.7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</row>
    <row r="289" spans="1:129" ht="12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</row>
    <row r="290" spans="1:129" ht="12.7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</row>
    <row r="291" spans="1:129" ht="12.7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</row>
    <row r="292" spans="1:129" ht="12.7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</row>
    <row r="293" spans="1:129" ht="12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</row>
    <row r="294" spans="1:129" ht="12.7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</row>
    <row r="295" spans="1:129" ht="12.7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</row>
    <row r="296" spans="1:6" ht="12.75">
      <c r="A296" s="22"/>
      <c r="B296" s="22"/>
      <c r="C296" s="22"/>
      <c r="D296" s="22"/>
      <c r="E296" s="22"/>
      <c r="F296" s="22"/>
    </row>
    <row r="297" spans="1:6" ht="12.75">
      <c r="A297" s="22"/>
      <c r="B297" s="22"/>
      <c r="C297" s="22"/>
      <c r="D297" s="22"/>
      <c r="E297" s="22"/>
      <c r="F297" s="22"/>
    </row>
    <row r="298" spans="1:6" ht="12.75">
      <c r="A298" s="22"/>
      <c r="B298" s="22"/>
      <c r="C298" s="22"/>
      <c r="D298" s="22"/>
      <c r="E298" s="22"/>
      <c r="F298" s="22"/>
    </row>
    <row r="299" spans="1:6" ht="12.75">
      <c r="A299" s="22"/>
      <c r="B299" s="22"/>
      <c r="C299" s="22"/>
      <c r="D299" s="22"/>
      <c r="E299" s="22"/>
      <c r="F299" s="22"/>
    </row>
    <row r="300" spans="1:6" ht="12.75">
      <c r="A300" s="22"/>
      <c r="B300" s="22"/>
      <c r="C300" s="22"/>
      <c r="D300" s="22"/>
      <c r="E300" s="22"/>
      <c r="F300" s="22"/>
    </row>
    <row r="301" spans="1:6" ht="12.75">
      <c r="A301" s="22"/>
      <c r="B301" s="22"/>
      <c r="C301" s="22"/>
      <c r="D301" s="22"/>
      <c r="E301" s="22"/>
      <c r="F301" s="22"/>
    </row>
    <row r="302" spans="1:6" ht="12.75">
      <c r="A302" s="22"/>
      <c r="B302" s="22"/>
      <c r="C302" s="22"/>
      <c r="D302" s="22"/>
      <c r="E302" s="22"/>
      <c r="F302" s="22"/>
    </row>
    <row r="303" spans="1:6" ht="12.75">
      <c r="A303" s="22"/>
      <c r="B303" s="22"/>
      <c r="C303" s="22"/>
      <c r="D303" s="22"/>
      <c r="E303" s="22"/>
      <c r="F303" s="22"/>
    </row>
    <row r="304" spans="1:6" ht="12.75">
      <c r="A304" s="22"/>
      <c r="B304" s="22"/>
      <c r="C304" s="22"/>
      <c r="D304" s="22"/>
      <c r="E304" s="22"/>
      <c r="F304" s="22"/>
    </row>
    <row r="305" spans="1:6" ht="12.75">
      <c r="A305" s="22"/>
      <c r="B305" s="22"/>
      <c r="C305" s="22"/>
      <c r="D305" s="22"/>
      <c r="E305" s="22"/>
      <c r="F305" s="22"/>
    </row>
    <row r="306" spans="1:6" ht="12.75">
      <c r="A306" s="22"/>
      <c r="B306" s="22"/>
      <c r="C306" s="22"/>
      <c r="D306" s="22"/>
      <c r="E306" s="22"/>
      <c r="F306" s="22"/>
    </row>
    <row r="307" spans="1:6" ht="12.75">
      <c r="A307" s="22"/>
      <c r="B307" s="22"/>
      <c r="C307" s="22"/>
      <c r="D307" s="22"/>
      <c r="E307" s="22"/>
      <c r="F307" s="22"/>
    </row>
    <row r="308" spans="1:6" ht="12.75">
      <c r="A308" s="22"/>
      <c r="B308" s="22"/>
      <c r="C308" s="22"/>
      <c r="D308" s="22"/>
      <c r="E308" s="22"/>
      <c r="F308" s="22"/>
    </row>
    <row r="309" spans="1:6" ht="12.75">
      <c r="A309" s="22"/>
      <c r="B309" s="22"/>
      <c r="C309" s="22"/>
      <c r="D309" s="22"/>
      <c r="E309" s="22"/>
      <c r="F309" s="22"/>
    </row>
    <row r="310" spans="1:6" ht="12.75">
      <c r="A310" s="22"/>
      <c r="B310" s="22"/>
      <c r="C310" s="22"/>
      <c r="D310" s="22"/>
      <c r="E310" s="22"/>
      <c r="F310" s="22"/>
    </row>
    <row r="311" spans="1:6" ht="12.75">
      <c r="A311" s="22"/>
      <c r="B311" s="22"/>
      <c r="C311" s="22"/>
      <c r="D311" s="22"/>
      <c r="E311" s="22"/>
      <c r="F311" s="22"/>
    </row>
    <row r="312" spans="1:6" ht="12.75">
      <c r="A312" s="22"/>
      <c r="B312" s="22"/>
      <c r="C312" s="22"/>
      <c r="D312" s="22"/>
      <c r="E312" s="22"/>
      <c r="F312" s="22"/>
    </row>
    <row r="313" spans="1:6" ht="12.75">
      <c r="A313" s="22"/>
      <c r="B313" s="22"/>
      <c r="C313" s="22"/>
      <c r="D313" s="22"/>
      <c r="E313" s="22"/>
      <c r="F313" s="22"/>
    </row>
    <row r="314" spans="1:6" ht="12.75">
      <c r="A314" s="22"/>
      <c r="B314" s="22"/>
      <c r="C314" s="22"/>
      <c r="D314" s="22"/>
      <c r="E314" s="22"/>
      <c r="F314" s="22"/>
    </row>
    <row r="315" spans="1:6" ht="12.75">
      <c r="A315" s="22"/>
      <c r="B315" s="22"/>
      <c r="C315" s="22"/>
      <c r="D315" s="22"/>
      <c r="E315" s="22"/>
      <c r="F315" s="22"/>
    </row>
    <row r="316" spans="1:6" ht="12.75">
      <c r="A316" s="22"/>
      <c r="B316" s="22"/>
      <c r="C316" s="22"/>
      <c r="D316" s="22"/>
      <c r="E316" s="22"/>
      <c r="F316" s="22"/>
    </row>
    <row r="317" spans="1:6" ht="12.75">
      <c r="A317" s="22"/>
      <c r="B317" s="22"/>
      <c r="C317" s="22"/>
      <c r="D317" s="22"/>
      <c r="E317" s="22"/>
      <c r="F317" s="22"/>
    </row>
    <row r="318" spans="1:6" ht="12.75">
      <c r="A318" s="22"/>
      <c r="B318" s="22"/>
      <c r="C318" s="22"/>
      <c r="D318" s="22"/>
      <c r="E318" s="22"/>
      <c r="F318" s="22"/>
    </row>
    <row r="319" spans="1:6" ht="12.75">
      <c r="A319" s="22"/>
      <c r="B319" s="22"/>
      <c r="C319" s="22"/>
      <c r="D319" s="22"/>
      <c r="E319" s="22"/>
      <c r="F319" s="22"/>
    </row>
    <row r="320" spans="1:6" ht="12.75">
      <c r="A320" s="22"/>
      <c r="B320" s="22"/>
      <c r="C320" s="22"/>
      <c r="D320" s="22"/>
      <c r="E320" s="22"/>
      <c r="F320" s="22"/>
    </row>
    <row r="321" spans="1:6" ht="12.75">
      <c r="A321" s="22"/>
      <c r="B321" s="22"/>
      <c r="C321" s="22"/>
      <c r="D321" s="22"/>
      <c r="E321" s="22"/>
      <c r="F321" s="22"/>
    </row>
    <row r="322" spans="1:6" ht="12.75">
      <c r="A322" s="22"/>
      <c r="B322" s="22"/>
      <c r="C322" s="22"/>
      <c r="D322" s="22"/>
      <c r="E322" s="22"/>
      <c r="F322" s="22"/>
    </row>
    <row r="323" spans="1:6" ht="12.75">
      <c r="A323" s="22"/>
      <c r="B323" s="22"/>
      <c r="C323" s="22"/>
      <c r="D323" s="22"/>
      <c r="E323" s="22"/>
      <c r="F323" s="22"/>
    </row>
    <row r="324" spans="1:6" ht="12.75">
      <c r="A324" s="22"/>
      <c r="B324" s="22"/>
      <c r="C324" s="22"/>
      <c r="D324" s="22"/>
      <c r="E324" s="22"/>
      <c r="F324" s="22"/>
    </row>
    <row r="325" spans="1:6" ht="12.75">
      <c r="A325" s="22"/>
      <c r="B325" s="22"/>
      <c r="C325" s="22"/>
      <c r="D325" s="22"/>
      <c r="E325" s="22"/>
      <c r="F325" s="22"/>
    </row>
    <row r="326" spans="1:6" ht="12.75">
      <c r="A326" s="22"/>
      <c r="B326" s="22"/>
      <c r="C326" s="22"/>
      <c r="D326" s="22"/>
      <c r="E326" s="22"/>
      <c r="F326" s="22"/>
    </row>
    <row r="327" spans="1:6" ht="12.75">
      <c r="A327" s="22"/>
      <c r="B327" s="22"/>
      <c r="C327" s="22"/>
      <c r="D327" s="22"/>
      <c r="E327" s="22"/>
      <c r="F327" s="22"/>
    </row>
    <row r="328" spans="1:6" ht="12.75">
      <c r="A328" s="22"/>
      <c r="B328" s="22"/>
      <c r="C328" s="22"/>
      <c r="D328" s="22"/>
      <c r="E328" s="22"/>
      <c r="F328" s="22"/>
    </row>
    <row r="329" spans="1:6" ht="12.75">
      <c r="A329" s="22"/>
      <c r="B329" s="22"/>
      <c r="C329" s="22"/>
      <c r="D329" s="22"/>
      <c r="E329" s="22"/>
      <c r="F329" s="22"/>
    </row>
    <row r="330" spans="1:6" ht="12.75">
      <c r="A330" s="22"/>
      <c r="B330" s="22"/>
      <c r="C330" s="22"/>
      <c r="D330" s="22"/>
      <c r="E330" s="22"/>
      <c r="F330" s="22"/>
    </row>
    <row r="331" spans="1:6" ht="12.75">
      <c r="A331" s="22"/>
      <c r="B331" s="22"/>
      <c r="C331" s="22"/>
      <c r="D331" s="22"/>
      <c r="E331" s="22"/>
      <c r="F331" s="22"/>
    </row>
    <row r="332" spans="1:6" ht="12.75">
      <c r="A332" s="22"/>
      <c r="B332" s="22"/>
      <c r="C332" s="22"/>
      <c r="D332" s="22"/>
      <c r="E332" s="22"/>
      <c r="F332" s="22"/>
    </row>
    <row r="333" spans="1:6" ht="12.75">
      <c r="A333" s="22"/>
      <c r="B333" s="22"/>
      <c r="C333" s="22"/>
      <c r="D333" s="22"/>
      <c r="E333" s="22"/>
      <c r="F333" s="22"/>
    </row>
    <row r="334" spans="1:6" ht="12.75">
      <c r="A334" s="22"/>
      <c r="B334" s="22"/>
      <c r="C334" s="22"/>
      <c r="D334" s="22"/>
      <c r="E334" s="22"/>
      <c r="F334" s="22"/>
    </row>
    <row r="335" spans="1:6" ht="12.75">
      <c r="A335" s="22"/>
      <c r="B335" s="22"/>
      <c r="C335" s="22"/>
      <c r="D335" s="22"/>
      <c r="E335" s="22"/>
      <c r="F335" s="22"/>
    </row>
    <row r="336" spans="1:6" ht="12.75">
      <c r="A336" s="22"/>
      <c r="B336" s="22"/>
      <c r="C336" s="22"/>
      <c r="D336" s="22"/>
      <c r="E336" s="22"/>
      <c r="F336" s="22"/>
    </row>
    <row r="337" spans="1:6" ht="12.75">
      <c r="A337" s="22"/>
      <c r="B337" s="22"/>
      <c r="C337" s="22"/>
      <c r="D337" s="22"/>
      <c r="E337" s="22"/>
      <c r="F337" s="22"/>
    </row>
    <row r="338" spans="1:6" ht="12.75">
      <c r="A338" s="22"/>
      <c r="B338" s="22"/>
      <c r="C338" s="22"/>
      <c r="D338" s="22"/>
      <c r="E338" s="22"/>
      <c r="F338" s="22"/>
    </row>
    <row r="339" spans="1:6" ht="12.75">
      <c r="A339" s="22"/>
      <c r="B339" s="22"/>
      <c r="C339" s="22"/>
      <c r="D339" s="22"/>
      <c r="E339" s="22"/>
      <c r="F339" s="22"/>
    </row>
    <row r="340" spans="1:6" ht="12.75">
      <c r="A340" s="22"/>
      <c r="B340" s="22"/>
      <c r="C340" s="22"/>
      <c r="D340" s="22"/>
      <c r="E340" s="22"/>
      <c r="F340" s="22"/>
    </row>
    <row r="341" spans="1:6" ht="12.75">
      <c r="A341" s="22"/>
      <c r="B341" s="22"/>
      <c r="C341" s="22"/>
      <c r="D341" s="22"/>
      <c r="E341" s="22"/>
      <c r="F341" s="22"/>
    </row>
    <row r="342" spans="1:6" ht="12.75">
      <c r="A342" s="22"/>
      <c r="B342" s="22"/>
      <c r="C342" s="22"/>
      <c r="D342" s="22"/>
      <c r="E342" s="22"/>
      <c r="F342" s="22"/>
    </row>
    <row r="343" spans="1:6" ht="12.75">
      <c r="A343" s="22"/>
      <c r="B343" s="22"/>
      <c r="C343" s="22"/>
      <c r="D343" s="22"/>
      <c r="E343" s="22"/>
      <c r="F343" s="22"/>
    </row>
    <row r="344" spans="1:6" ht="12.75">
      <c r="A344" s="22"/>
      <c r="B344" s="22"/>
      <c r="C344" s="22"/>
      <c r="D344" s="22"/>
      <c r="E344" s="22"/>
      <c r="F344" s="22"/>
    </row>
    <row r="345" spans="1:6" ht="12.75">
      <c r="A345" s="22"/>
      <c r="B345" s="22"/>
      <c r="C345" s="22"/>
      <c r="D345" s="22"/>
      <c r="E345" s="22"/>
      <c r="F345" s="22"/>
    </row>
    <row r="346" spans="1:6" ht="12.75">
      <c r="A346" s="22"/>
      <c r="B346" s="22"/>
      <c r="C346" s="22"/>
      <c r="D346" s="22"/>
      <c r="E346" s="22"/>
      <c r="F346" s="22"/>
    </row>
    <row r="347" spans="1:6" ht="12.75">
      <c r="A347" s="22"/>
      <c r="B347" s="22"/>
      <c r="C347" s="22"/>
      <c r="D347" s="22"/>
      <c r="E347" s="22"/>
      <c r="F347" s="22"/>
    </row>
    <row r="348" spans="1:6" ht="12.75">
      <c r="A348" s="22"/>
      <c r="B348" s="22"/>
      <c r="C348" s="22"/>
      <c r="D348" s="22"/>
      <c r="E348" s="22"/>
      <c r="F348" s="22"/>
    </row>
    <row r="349" spans="1:6" ht="12.75">
      <c r="A349" s="22"/>
      <c r="B349" s="22"/>
      <c r="C349" s="22"/>
      <c r="D349" s="22"/>
      <c r="E349" s="22"/>
      <c r="F349" s="22"/>
    </row>
    <row r="350" spans="1:6" ht="12.75">
      <c r="A350" s="22"/>
      <c r="B350" s="22"/>
      <c r="C350" s="22"/>
      <c r="D350" s="22"/>
      <c r="E350" s="22"/>
      <c r="F350" s="22"/>
    </row>
    <row r="351" spans="1:6" ht="12.75">
      <c r="A351" s="22"/>
      <c r="B351" s="22"/>
      <c r="C351" s="22"/>
      <c r="D351" s="22"/>
      <c r="E351" s="22"/>
      <c r="F351" s="22"/>
    </row>
    <row r="352" spans="1:6" ht="12.75">
      <c r="A352" s="22"/>
      <c r="B352" s="22"/>
      <c r="C352" s="22"/>
      <c r="D352" s="22"/>
      <c r="E352" s="22"/>
      <c r="F352" s="22"/>
    </row>
    <row r="353" spans="1:6" ht="12.75">
      <c r="A353" s="22"/>
      <c r="B353" s="22"/>
      <c r="C353" s="22"/>
      <c r="D353" s="22"/>
      <c r="E353" s="22"/>
      <c r="F353" s="22"/>
    </row>
    <row r="354" spans="1:6" ht="12.75">
      <c r="A354" s="22"/>
      <c r="B354" s="22"/>
      <c r="C354" s="22"/>
      <c r="D354" s="22"/>
      <c r="E354" s="22"/>
      <c r="F354" s="22"/>
    </row>
    <row r="355" spans="1:6" ht="12.75">
      <c r="A355" s="22"/>
      <c r="B355" s="22"/>
      <c r="C355" s="22"/>
      <c r="D355" s="22"/>
      <c r="E355" s="22"/>
      <c r="F355" s="22"/>
    </row>
    <row r="356" spans="1:6" ht="12.75">
      <c r="A356" s="22"/>
      <c r="B356" s="22"/>
      <c r="C356" s="22"/>
      <c r="D356" s="22"/>
      <c r="E356" s="22"/>
      <c r="F356" s="22"/>
    </row>
    <row r="357" spans="1:6" ht="12.75">
      <c r="A357" s="22"/>
      <c r="B357" s="22"/>
      <c r="C357" s="22"/>
      <c r="D357" s="22"/>
      <c r="E357" s="22"/>
      <c r="F357" s="22"/>
    </row>
    <row r="358" spans="1:6" ht="12.75">
      <c r="A358" s="22"/>
      <c r="B358" s="22"/>
      <c r="C358" s="22"/>
      <c r="D358" s="22"/>
      <c r="E358" s="22"/>
      <c r="F358" s="22"/>
    </row>
    <row r="359" spans="1:6" ht="12.75">
      <c r="A359" s="22"/>
      <c r="B359" s="22"/>
      <c r="C359" s="22"/>
      <c r="D359" s="22"/>
      <c r="E359" s="22"/>
      <c r="F359" s="22"/>
    </row>
    <row r="360" spans="1:6" ht="12.75">
      <c r="A360" s="22"/>
      <c r="B360" s="22"/>
      <c r="C360" s="22"/>
      <c r="D360" s="22"/>
      <c r="E360" s="22"/>
      <c r="F360" s="22"/>
    </row>
    <row r="361" spans="1:6" ht="12.75">
      <c r="A361" s="22"/>
      <c r="B361" s="22"/>
      <c r="C361" s="22"/>
      <c r="D361" s="22"/>
      <c r="E361" s="22"/>
      <c r="F361" s="22"/>
    </row>
    <row r="362" spans="1:6" ht="12.75">
      <c r="A362" s="22"/>
      <c r="B362" s="22"/>
      <c r="C362" s="22"/>
      <c r="D362" s="22"/>
      <c r="E362" s="22"/>
      <c r="F362" s="22"/>
    </row>
    <row r="363" spans="1:6" ht="12.75">
      <c r="A363" s="22"/>
      <c r="B363" s="22"/>
      <c r="C363" s="22"/>
      <c r="D363" s="22"/>
      <c r="E363" s="22"/>
      <c r="F363" s="22"/>
    </row>
    <row r="364" spans="1:6" ht="12.75">
      <c r="A364" s="22"/>
      <c r="B364" s="22"/>
      <c r="C364" s="22"/>
      <c r="D364" s="22"/>
      <c r="E364" s="22"/>
      <c r="F364" s="22"/>
    </row>
    <row r="365" spans="1:6" ht="12.75">
      <c r="A365" s="22"/>
      <c r="B365" s="22"/>
      <c r="C365" s="22"/>
      <c r="D365" s="22"/>
      <c r="E365" s="22"/>
      <c r="F365" s="22"/>
    </row>
    <row r="366" spans="1:6" ht="12.75">
      <c r="A366" s="22"/>
      <c r="B366" s="22"/>
      <c r="C366" s="22"/>
      <c r="D366" s="22"/>
      <c r="E366" s="22"/>
      <c r="F366" s="22"/>
    </row>
    <row r="367" spans="1:6" ht="12.75">
      <c r="A367" s="22"/>
      <c r="B367" s="22"/>
      <c r="C367" s="22"/>
      <c r="D367" s="22"/>
      <c r="E367" s="22"/>
      <c r="F367" s="22"/>
    </row>
    <row r="368" spans="1:6" ht="12.75">
      <c r="A368" s="22"/>
      <c r="B368" s="22"/>
      <c r="C368" s="22"/>
      <c r="D368" s="22"/>
      <c r="E368" s="22"/>
      <c r="F368" s="22"/>
    </row>
    <row r="369" spans="1:6" ht="12.75">
      <c r="A369" s="22"/>
      <c r="B369" s="22"/>
      <c r="C369" s="22"/>
      <c r="D369" s="22"/>
      <c r="E369" s="22"/>
      <c r="F369" s="22"/>
    </row>
    <row r="370" spans="1:6" ht="12.75">
      <c r="A370" s="22"/>
      <c r="B370" s="22"/>
      <c r="C370" s="22"/>
      <c r="D370" s="22"/>
      <c r="E370" s="22"/>
      <c r="F370" s="22"/>
    </row>
    <row r="371" spans="1:6" ht="12.75">
      <c r="A371" s="22"/>
      <c r="B371" s="22"/>
      <c r="C371" s="22"/>
      <c r="D371" s="22"/>
      <c r="E371" s="22"/>
      <c r="F371" s="22"/>
    </row>
    <row r="372" spans="1:6" ht="12.75">
      <c r="A372" s="22"/>
      <c r="B372" s="22"/>
      <c r="C372" s="22"/>
      <c r="D372" s="22"/>
      <c r="E372" s="22"/>
      <c r="F372" s="22"/>
    </row>
    <row r="373" spans="1:6" ht="12.75">
      <c r="A373" s="22"/>
      <c r="B373" s="22"/>
      <c r="C373" s="22"/>
      <c r="D373" s="22"/>
      <c r="E373" s="22"/>
      <c r="F373" s="22"/>
    </row>
    <row r="374" spans="1:6" ht="12.75">
      <c r="A374" s="22"/>
      <c r="B374" s="22"/>
      <c r="C374" s="22"/>
      <c r="D374" s="22"/>
      <c r="E374" s="22"/>
      <c r="F374" s="22"/>
    </row>
    <row r="375" spans="1:6" ht="12.75">
      <c r="A375" s="22"/>
      <c r="B375" s="22"/>
      <c r="C375" s="22"/>
      <c r="D375" s="22"/>
      <c r="E375" s="22"/>
      <c r="F375" s="22"/>
    </row>
    <row r="376" spans="1:6" ht="12.75">
      <c r="A376" s="22"/>
      <c r="B376" s="22"/>
      <c r="C376" s="22"/>
      <c r="D376" s="22"/>
      <c r="E376" s="22"/>
      <c r="F376" s="22"/>
    </row>
    <row r="377" spans="1:6" ht="12.75">
      <c r="A377" s="22"/>
      <c r="B377" s="22"/>
      <c r="C377" s="22"/>
      <c r="D377" s="22"/>
      <c r="E377" s="22"/>
      <c r="F377" s="22"/>
    </row>
    <row r="378" spans="1:6" ht="12.75">
      <c r="A378" s="22"/>
      <c r="B378" s="22"/>
      <c r="C378" s="22"/>
      <c r="D378" s="22"/>
      <c r="E378" s="22"/>
      <c r="F378" s="22"/>
    </row>
    <row r="379" spans="1:6" ht="12.75">
      <c r="A379" s="22"/>
      <c r="B379" s="22"/>
      <c r="C379" s="22"/>
      <c r="D379" s="22"/>
      <c r="E379" s="22"/>
      <c r="F379" s="22"/>
    </row>
    <row r="380" spans="1:6" ht="12.75">
      <c r="A380" s="22"/>
      <c r="B380" s="22"/>
      <c r="C380" s="22"/>
      <c r="D380" s="22"/>
      <c r="E380" s="22"/>
      <c r="F380" s="22"/>
    </row>
    <row r="381" spans="1:6" ht="12.75">
      <c r="A381" s="22"/>
      <c r="B381" s="22"/>
      <c r="C381" s="22"/>
      <c r="D381" s="22"/>
      <c r="E381" s="22"/>
      <c r="F381" s="22"/>
    </row>
    <row r="382" spans="1:6" ht="12.75">
      <c r="A382" s="22"/>
      <c r="B382" s="22"/>
      <c r="C382" s="22"/>
      <c r="D382" s="22"/>
      <c r="E382" s="22"/>
      <c r="F382" s="22"/>
    </row>
    <row r="383" spans="1:6" ht="12.75">
      <c r="A383" s="22"/>
      <c r="B383" s="22"/>
      <c r="C383" s="22"/>
      <c r="D383" s="22"/>
      <c r="E383" s="22"/>
      <c r="F383" s="22"/>
    </row>
    <row r="384" spans="1:6" ht="12.75">
      <c r="A384" s="22"/>
      <c r="B384" s="22"/>
      <c r="C384" s="22"/>
      <c r="D384" s="22"/>
      <c r="E384" s="22"/>
      <c r="F384" s="22"/>
    </row>
    <row r="385" spans="1:6" ht="12.75">
      <c r="A385" s="22"/>
      <c r="B385" s="22"/>
      <c r="C385" s="22"/>
      <c r="D385" s="22"/>
      <c r="E385" s="22"/>
      <c r="F385" s="22"/>
    </row>
    <row r="386" spans="1:6" ht="12.75">
      <c r="A386" s="22"/>
      <c r="B386" s="22"/>
      <c r="C386" s="22"/>
      <c r="D386" s="22"/>
      <c r="E386" s="22"/>
      <c r="F386" s="22"/>
    </row>
    <row r="387" spans="1:6" ht="12.75">
      <c r="A387" s="22"/>
      <c r="B387" s="22"/>
      <c r="C387" s="22"/>
      <c r="D387" s="22"/>
      <c r="E387" s="22"/>
      <c r="F387" s="22"/>
    </row>
    <row r="388" spans="1:6" ht="12.75">
      <c r="A388" s="22"/>
      <c r="B388" s="22"/>
      <c r="C388" s="22"/>
      <c r="D388" s="22"/>
      <c r="E388" s="22"/>
      <c r="F388" s="22"/>
    </row>
    <row r="389" spans="1:6" ht="12.75">
      <c r="A389" s="22"/>
      <c r="B389" s="22"/>
      <c r="C389" s="22"/>
      <c r="D389" s="22"/>
      <c r="E389" s="22"/>
      <c r="F389" s="22"/>
    </row>
    <row r="390" spans="1:6" ht="12.75">
      <c r="A390" s="22"/>
      <c r="B390" s="22"/>
      <c r="C390" s="22"/>
      <c r="D390" s="22"/>
      <c r="E390" s="22"/>
      <c r="F390" s="22"/>
    </row>
    <row r="391" spans="1:6" ht="12.75">
      <c r="A391" s="22"/>
      <c r="B391" s="22"/>
      <c r="C391" s="22"/>
      <c r="D391" s="22"/>
      <c r="E391" s="22"/>
      <c r="F391" s="22"/>
    </row>
    <row r="392" spans="1:6" ht="12.75">
      <c r="A392" s="22"/>
      <c r="B392" s="22"/>
      <c r="C392" s="22"/>
      <c r="D392" s="22"/>
      <c r="E392" s="22"/>
      <c r="F392" s="22"/>
    </row>
    <row r="393" spans="1:6" ht="12.75">
      <c r="A393" s="22"/>
      <c r="B393" s="22"/>
      <c r="C393" s="22"/>
      <c r="D393" s="22"/>
      <c r="E393" s="22"/>
      <c r="F393" s="22"/>
    </row>
    <row r="394" spans="1:6" ht="12.75">
      <c r="A394" s="22"/>
      <c r="B394" s="22"/>
      <c r="C394" s="22"/>
      <c r="D394" s="22"/>
      <c r="E394" s="22"/>
      <c r="F394" s="22"/>
    </row>
    <row r="395" spans="1:6" ht="12.75">
      <c r="A395" s="22"/>
      <c r="B395" s="22"/>
      <c r="C395" s="22"/>
      <c r="D395" s="22"/>
      <c r="E395" s="22"/>
      <c r="F395" s="22"/>
    </row>
    <row r="396" spans="1:6" ht="12.75">
      <c r="A396" s="22"/>
      <c r="B396" s="22"/>
      <c r="C396" s="22"/>
      <c r="D396" s="22"/>
      <c r="E396" s="22"/>
      <c r="F396" s="22"/>
    </row>
    <row r="397" spans="1:6" ht="12.75">
      <c r="A397" s="22"/>
      <c r="B397" s="22"/>
      <c r="C397" s="22"/>
      <c r="D397" s="22"/>
      <c r="E397" s="22"/>
      <c r="F397" s="22"/>
    </row>
    <row r="398" spans="1:6" ht="12.75">
      <c r="A398" s="22"/>
      <c r="B398" s="22"/>
      <c r="C398" s="22"/>
      <c r="D398" s="22"/>
      <c r="E398" s="22"/>
      <c r="F398" s="22"/>
    </row>
    <row r="399" spans="1:6" ht="12.75">
      <c r="A399" s="22"/>
      <c r="B399" s="22"/>
      <c r="C399" s="22"/>
      <c r="D399" s="22"/>
      <c r="E399" s="22"/>
      <c r="F399" s="22"/>
    </row>
    <row r="400" spans="1:6" ht="12.75">
      <c r="A400" s="22"/>
      <c r="B400" s="22"/>
      <c r="C400" s="22"/>
      <c r="D400" s="22"/>
      <c r="E400" s="22"/>
      <c r="F400" s="22"/>
    </row>
    <row r="401" spans="1:6" ht="12.75">
      <c r="A401" s="22"/>
      <c r="B401" s="22"/>
      <c r="C401" s="22"/>
      <c r="D401" s="22"/>
      <c r="E401" s="22"/>
      <c r="F401" s="22"/>
    </row>
    <row r="402" spans="1:6" ht="12.75">
      <c r="A402" s="22"/>
      <c r="B402" s="22"/>
      <c r="C402" s="22"/>
      <c r="D402" s="22"/>
      <c r="E402" s="22"/>
      <c r="F402" s="22"/>
    </row>
    <row r="403" spans="1:6" ht="12.75">
      <c r="A403" s="22"/>
      <c r="B403" s="22"/>
      <c r="C403" s="22"/>
      <c r="D403" s="22"/>
      <c r="E403" s="22"/>
      <c r="F403" s="22"/>
    </row>
    <row r="404" spans="1:6" ht="12.75">
      <c r="A404" s="22"/>
      <c r="B404" s="22"/>
      <c r="C404" s="22"/>
      <c r="D404" s="22"/>
      <c r="E404" s="22"/>
      <c r="F404" s="22"/>
    </row>
    <row r="405" spans="1:6" ht="12.75">
      <c r="A405" s="22"/>
      <c r="B405" s="22"/>
      <c r="C405" s="22"/>
      <c r="D405" s="22"/>
      <c r="E405" s="22"/>
      <c r="F405" s="22"/>
    </row>
    <row r="406" spans="1:6" ht="12.75">
      <c r="A406" s="22"/>
      <c r="B406" s="22"/>
      <c r="C406" s="22"/>
      <c r="D406" s="22"/>
      <c r="E406" s="22"/>
      <c r="F406" s="22"/>
    </row>
    <row r="407" spans="1:6" ht="12.75">
      <c r="A407" s="22"/>
      <c r="B407" s="22"/>
      <c r="C407" s="22"/>
      <c r="D407" s="22"/>
      <c r="E407" s="22"/>
      <c r="F407" s="22"/>
    </row>
    <row r="408" spans="1:6" ht="12.75">
      <c r="A408" s="22"/>
      <c r="B408" s="22"/>
      <c r="C408" s="22"/>
      <c r="D408" s="22"/>
      <c r="E408" s="22"/>
      <c r="F408" s="22"/>
    </row>
    <row r="409" spans="1:6" ht="12.75">
      <c r="A409" s="22"/>
      <c r="B409" s="22"/>
      <c r="C409" s="22"/>
      <c r="D409" s="22"/>
      <c r="E409" s="22"/>
      <c r="F409" s="22"/>
    </row>
    <row r="410" spans="1:6" ht="12.75">
      <c r="A410" s="22"/>
      <c r="B410" s="22"/>
      <c r="C410" s="22"/>
      <c r="D410" s="22"/>
      <c r="E410" s="22"/>
      <c r="F410" s="22"/>
    </row>
    <row r="411" spans="1:6" ht="12.75">
      <c r="A411" s="22"/>
      <c r="B411" s="22"/>
      <c r="C411" s="22"/>
      <c r="D411" s="22"/>
      <c r="E411" s="22"/>
      <c r="F411" s="22"/>
    </row>
    <row r="412" spans="1:6" ht="12.75">
      <c r="A412" s="22"/>
      <c r="B412" s="22"/>
      <c r="C412" s="22"/>
      <c r="D412" s="22"/>
      <c r="E412" s="22"/>
      <c r="F412" s="22"/>
    </row>
    <row r="413" spans="1:6" ht="12.75">
      <c r="A413" s="22"/>
      <c r="B413" s="22"/>
      <c r="C413" s="22"/>
      <c r="D413" s="22"/>
      <c r="E413" s="22"/>
      <c r="F413" s="22"/>
    </row>
    <row r="414" spans="1:6" ht="12.75">
      <c r="A414" s="22"/>
      <c r="B414" s="22"/>
      <c r="C414" s="22"/>
      <c r="D414" s="22"/>
      <c r="E414" s="22"/>
      <c r="F414" s="22"/>
    </row>
    <row r="415" spans="1:6" ht="12.75">
      <c r="A415" s="22"/>
      <c r="B415" s="22"/>
      <c r="C415" s="22"/>
      <c r="D415" s="22"/>
      <c r="E415" s="22"/>
      <c r="F415" s="22"/>
    </row>
  </sheetData>
  <sheetProtection/>
  <mergeCells count="1">
    <mergeCell ref="D2:I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C18">
      <selection activeCell="B22" sqref="B22:O25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9" width="5.625" style="45" customWidth="1"/>
    <col min="10" max="10" width="7.50390625" style="45" customWidth="1"/>
    <col min="11" max="13" width="5.625" style="45" customWidth="1"/>
    <col min="14" max="14" width="5.625" style="0" customWidth="1"/>
    <col min="15" max="15" width="12.50390625" style="0" customWidth="1"/>
  </cols>
  <sheetData>
    <row r="1" spans="1:14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8"/>
    </row>
    <row r="2" spans="1:14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8"/>
    </row>
    <row r="3" spans="1:14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8"/>
    </row>
    <row r="4" spans="1:14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8"/>
    </row>
    <row r="5" spans="1:14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8"/>
    </row>
    <row r="6" spans="1:14" ht="12" customHeight="1">
      <c r="A6" s="8"/>
      <c r="B6" s="8" t="s">
        <v>86</v>
      </c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8"/>
    </row>
    <row r="7" spans="1:14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8"/>
    </row>
    <row r="8" spans="1:14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8"/>
    </row>
    <row r="9" spans="1:14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8"/>
    </row>
    <row r="10" spans="1:15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 t="s">
        <v>95</v>
      </c>
      <c r="H10" s="69">
        <v>4</v>
      </c>
      <c r="I10" s="70">
        <v>6</v>
      </c>
      <c r="J10" s="70" t="s">
        <v>94</v>
      </c>
      <c r="K10" s="70" t="s">
        <v>96</v>
      </c>
      <c r="L10" s="70">
        <v>7</v>
      </c>
      <c r="M10" s="70">
        <v>3</v>
      </c>
      <c r="N10" s="71" t="s">
        <v>91</v>
      </c>
      <c r="O10" s="61" t="s">
        <v>87</v>
      </c>
    </row>
    <row r="11" spans="1:15" ht="12" customHeight="1" thickBo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2" customHeight="1">
      <c r="A12" s="38">
        <v>1</v>
      </c>
      <c r="B12" s="39" t="s">
        <v>6</v>
      </c>
      <c r="C12" s="48">
        <v>0.5</v>
      </c>
      <c r="D12" s="54">
        <v>87.9</v>
      </c>
      <c r="E12" s="46">
        <f aca="true" t="shared" si="0" ref="E12:E43">E11</f>
        <v>7</v>
      </c>
      <c r="F12" s="55">
        <f aca="true" t="shared" si="1" ref="F12:F39">D12-(D12*E12/100)</f>
        <v>81.747</v>
      </c>
      <c r="G12" s="64">
        <v>300</v>
      </c>
      <c r="H12" s="65">
        <v>40</v>
      </c>
      <c r="I12" s="67">
        <v>60</v>
      </c>
      <c r="J12" s="67">
        <v>400</v>
      </c>
      <c r="K12" s="67">
        <v>200</v>
      </c>
      <c r="L12" s="67"/>
      <c r="M12" s="67">
        <v>100</v>
      </c>
      <c r="N12" s="67"/>
      <c r="O12" s="51">
        <f aca="true" t="shared" si="2" ref="O12:O39">(SUM(G12:N12))*F12</f>
        <v>89921.7</v>
      </c>
    </row>
    <row r="13" spans="1:15" ht="12" customHeight="1">
      <c r="A13" s="38">
        <v>2</v>
      </c>
      <c r="B13" s="39" t="s">
        <v>6</v>
      </c>
      <c r="C13" s="48">
        <v>0.7</v>
      </c>
      <c r="D13" s="55">
        <v>121</v>
      </c>
      <c r="E13" s="46">
        <f t="shared" si="0"/>
        <v>7</v>
      </c>
      <c r="F13" s="55">
        <f t="shared" si="1"/>
        <v>112.53</v>
      </c>
      <c r="G13" s="64">
        <v>96</v>
      </c>
      <c r="H13" s="65">
        <v>24</v>
      </c>
      <c r="I13" s="67">
        <v>12</v>
      </c>
      <c r="J13" s="67">
        <v>120</v>
      </c>
      <c r="K13" s="67">
        <v>120</v>
      </c>
      <c r="L13" s="67"/>
      <c r="M13" s="67">
        <v>24</v>
      </c>
      <c r="N13" s="67"/>
      <c r="O13" s="51">
        <f t="shared" si="2"/>
        <v>44561.88</v>
      </c>
    </row>
    <row r="14" spans="1:15" ht="12" customHeight="1">
      <c r="A14" s="38">
        <v>3</v>
      </c>
      <c r="B14" s="39" t="s">
        <v>7</v>
      </c>
      <c r="C14" s="48">
        <v>0.5</v>
      </c>
      <c r="D14" s="55">
        <v>83.3</v>
      </c>
      <c r="E14" s="46">
        <f t="shared" si="0"/>
        <v>7</v>
      </c>
      <c r="F14" s="55">
        <f t="shared" si="1"/>
        <v>77.469</v>
      </c>
      <c r="G14" s="64">
        <v>60</v>
      </c>
      <c r="H14" s="65">
        <v>20</v>
      </c>
      <c r="I14" s="67"/>
      <c r="J14" s="67">
        <v>100</v>
      </c>
      <c r="K14" s="67">
        <v>60</v>
      </c>
      <c r="L14" s="67"/>
      <c r="M14" s="67"/>
      <c r="N14" s="67"/>
      <c r="O14" s="51">
        <f t="shared" si="2"/>
        <v>18592.559999999998</v>
      </c>
    </row>
    <row r="15" spans="1:15" ht="12" customHeight="1">
      <c r="A15" s="38">
        <v>4</v>
      </c>
      <c r="B15" s="39" t="s">
        <v>8</v>
      </c>
      <c r="C15" s="48">
        <v>0.5</v>
      </c>
      <c r="D15" s="55">
        <v>83.3</v>
      </c>
      <c r="E15" s="46">
        <f t="shared" si="0"/>
        <v>7</v>
      </c>
      <c r="F15" s="55">
        <f t="shared" si="1"/>
        <v>77.469</v>
      </c>
      <c r="G15" s="64">
        <v>60</v>
      </c>
      <c r="H15" s="65">
        <v>40</v>
      </c>
      <c r="I15" s="67">
        <v>20</v>
      </c>
      <c r="J15" s="67">
        <v>100</v>
      </c>
      <c r="K15" s="67">
        <v>60</v>
      </c>
      <c r="L15" s="67"/>
      <c r="M15" s="67">
        <v>40</v>
      </c>
      <c r="N15" s="67"/>
      <c r="O15" s="51">
        <f t="shared" si="2"/>
        <v>24790.079999999998</v>
      </c>
    </row>
    <row r="16" spans="1:15" ht="12" customHeight="1">
      <c r="A16" s="38">
        <v>5</v>
      </c>
      <c r="B16" s="39" t="s">
        <v>9</v>
      </c>
      <c r="C16" s="48">
        <v>0.5</v>
      </c>
      <c r="D16" s="55">
        <v>83.3</v>
      </c>
      <c r="E16" s="46">
        <f t="shared" si="0"/>
        <v>7</v>
      </c>
      <c r="F16" s="55">
        <f t="shared" si="1"/>
        <v>77.469</v>
      </c>
      <c r="G16" s="64">
        <v>60</v>
      </c>
      <c r="H16" s="65">
        <v>40</v>
      </c>
      <c r="I16" s="67">
        <v>20</v>
      </c>
      <c r="J16" s="67">
        <v>100</v>
      </c>
      <c r="K16" s="67">
        <v>60</v>
      </c>
      <c r="L16" s="67"/>
      <c r="M16" s="67">
        <v>40</v>
      </c>
      <c r="N16" s="67"/>
      <c r="O16" s="51">
        <f t="shared" si="2"/>
        <v>24790.079999999998</v>
      </c>
    </row>
    <row r="17" spans="1:15" ht="12" customHeight="1">
      <c r="A17" s="38">
        <v>6</v>
      </c>
      <c r="B17" s="39" t="s">
        <v>10</v>
      </c>
      <c r="C17" s="48">
        <v>0.7</v>
      </c>
      <c r="D17" s="55">
        <v>240</v>
      </c>
      <c r="E17" s="46">
        <f t="shared" si="0"/>
        <v>7</v>
      </c>
      <c r="F17" s="55">
        <f t="shared" si="1"/>
        <v>223.2</v>
      </c>
      <c r="G17" s="64">
        <v>36</v>
      </c>
      <c r="H17" s="65"/>
      <c r="I17" s="67"/>
      <c r="J17" s="67"/>
      <c r="K17" s="67"/>
      <c r="L17" s="67"/>
      <c r="M17" s="67">
        <v>12</v>
      </c>
      <c r="N17" s="67"/>
      <c r="O17" s="51">
        <f t="shared" si="2"/>
        <v>10713.599999999999</v>
      </c>
    </row>
    <row r="18" spans="1:15" ht="12" customHeight="1">
      <c r="A18" s="38">
        <v>7</v>
      </c>
      <c r="B18" s="39" t="s">
        <v>11</v>
      </c>
      <c r="C18" s="48">
        <v>1.75</v>
      </c>
      <c r="D18" s="55">
        <v>436</v>
      </c>
      <c r="E18" s="46">
        <f t="shared" si="0"/>
        <v>7</v>
      </c>
      <c r="F18" s="55">
        <f t="shared" si="1"/>
        <v>405.48</v>
      </c>
      <c r="G18" s="64">
        <v>4</v>
      </c>
      <c r="H18" s="65"/>
      <c r="I18" s="67">
        <v>4</v>
      </c>
      <c r="J18" s="67"/>
      <c r="K18" s="67"/>
      <c r="L18" s="67"/>
      <c r="M18" s="67"/>
      <c r="N18" s="67"/>
      <c r="O18" s="51">
        <f t="shared" si="2"/>
        <v>3243.84</v>
      </c>
    </row>
    <row r="19" spans="1:15" ht="12" customHeight="1">
      <c r="A19" s="38">
        <v>8</v>
      </c>
      <c r="B19" s="39" t="s">
        <v>12</v>
      </c>
      <c r="C19" s="48">
        <v>0.5</v>
      </c>
      <c r="D19" s="55">
        <v>87.9</v>
      </c>
      <c r="E19" s="46">
        <f t="shared" si="0"/>
        <v>7</v>
      </c>
      <c r="F19" s="55">
        <f t="shared" si="1"/>
        <v>81.747</v>
      </c>
      <c r="G19" s="64">
        <v>200</v>
      </c>
      <c r="H19" s="65">
        <v>40</v>
      </c>
      <c r="I19" s="67">
        <v>20</v>
      </c>
      <c r="J19" s="67">
        <v>100</v>
      </c>
      <c r="K19" s="67">
        <v>160</v>
      </c>
      <c r="L19" s="67"/>
      <c r="M19" s="67">
        <v>40</v>
      </c>
      <c r="N19" s="67"/>
      <c r="O19" s="51">
        <f t="shared" si="2"/>
        <v>45778.32</v>
      </c>
    </row>
    <row r="20" spans="1:15" ht="12" customHeight="1">
      <c r="A20" s="38">
        <v>9</v>
      </c>
      <c r="B20" s="39" t="s">
        <v>13</v>
      </c>
      <c r="C20" s="48">
        <v>0.75</v>
      </c>
      <c r="D20" s="55">
        <v>129.1</v>
      </c>
      <c r="E20" s="46">
        <f t="shared" si="0"/>
        <v>7</v>
      </c>
      <c r="F20" s="55">
        <f t="shared" si="1"/>
        <v>120.06299999999999</v>
      </c>
      <c r="G20" s="64">
        <v>60</v>
      </c>
      <c r="H20" s="65">
        <v>24</v>
      </c>
      <c r="I20" s="67">
        <v>36</v>
      </c>
      <c r="J20" s="67">
        <v>60</v>
      </c>
      <c r="K20" s="67">
        <v>60</v>
      </c>
      <c r="L20" s="67"/>
      <c r="M20" s="67">
        <v>12</v>
      </c>
      <c r="N20" s="67"/>
      <c r="O20" s="51">
        <f t="shared" si="2"/>
        <v>30255.875999999997</v>
      </c>
    </row>
    <row r="21" spans="1:15" ht="12" customHeight="1">
      <c r="A21" s="38">
        <v>10</v>
      </c>
      <c r="B21" s="39" t="s">
        <v>13</v>
      </c>
      <c r="C21" s="48">
        <v>1.75</v>
      </c>
      <c r="D21" s="55">
        <v>377.7</v>
      </c>
      <c r="E21" s="46">
        <f t="shared" si="0"/>
        <v>7</v>
      </c>
      <c r="F21" s="55">
        <f t="shared" si="1"/>
        <v>351.26099999999997</v>
      </c>
      <c r="G21" s="64">
        <v>4</v>
      </c>
      <c r="H21" s="65"/>
      <c r="I21" s="67"/>
      <c r="J21" s="67"/>
      <c r="K21" s="67"/>
      <c r="L21" s="67"/>
      <c r="M21" s="67"/>
      <c r="N21" s="67"/>
      <c r="O21" s="51">
        <f t="shared" si="2"/>
        <v>1405.0439999999999</v>
      </c>
    </row>
    <row r="22" spans="1:15" ht="12" customHeight="1">
      <c r="A22" s="37">
        <v>11</v>
      </c>
      <c r="B22" s="111" t="s">
        <v>14</v>
      </c>
      <c r="C22" s="112">
        <v>0.5</v>
      </c>
      <c r="D22" s="113">
        <v>97.2</v>
      </c>
      <c r="E22" s="114">
        <f t="shared" si="0"/>
        <v>7</v>
      </c>
      <c r="F22" s="113">
        <f t="shared" si="1"/>
        <v>90.396</v>
      </c>
      <c r="G22" s="115">
        <v>36</v>
      </c>
      <c r="H22" s="115"/>
      <c r="I22" s="116"/>
      <c r="J22" s="116">
        <v>60</v>
      </c>
      <c r="K22" s="116">
        <v>60</v>
      </c>
      <c r="L22" s="116"/>
      <c r="M22" s="116">
        <v>12</v>
      </c>
      <c r="N22" s="116"/>
      <c r="O22" s="117">
        <f t="shared" si="2"/>
        <v>15186.528</v>
      </c>
    </row>
    <row r="23" spans="1:15" ht="12" customHeight="1">
      <c r="A23" s="37">
        <v>12</v>
      </c>
      <c r="B23" s="111" t="s">
        <v>15</v>
      </c>
      <c r="C23" s="112">
        <v>0.5</v>
      </c>
      <c r="D23" s="113">
        <v>97.2</v>
      </c>
      <c r="E23" s="114">
        <f t="shared" si="0"/>
        <v>7</v>
      </c>
      <c r="F23" s="113">
        <f t="shared" si="1"/>
        <v>90.396</v>
      </c>
      <c r="G23" s="115">
        <v>36</v>
      </c>
      <c r="H23" s="115"/>
      <c r="I23" s="116"/>
      <c r="J23" s="116">
        <v>60</v>
      </c>
      <c r="K23" s="116">
        <v>60</v>
      </c>
      <c r="L23" s="116"/>
      <c r="M23" s="116">
        <v>12</v>
      </c>
      <c r="N23" s="116"/>
      <c r="O23" s="117">
        <f t="shared" si="2"/>
        <v>15186.528</v>
      </c>
    </row>
    <row r="24" spans="1:15" ht="12" customHeight="1">
      <c r="A24" s="37">
        <v>13</v>
      </c>
      <c r="B24" s="111" t="s">
        <v>16</v>
      </c>
      <c r="C24" s="112">
        <v>0.5</v>
      </c>
      <c r="D24" s="113">
        <v>97.2</v>
      </c>
      <c r="E24" s="114">
        <f t="shared" si="0"/>
        <v>7</v>
      </c>
      <c r="F24" s="113">
        <f t="shared" si="1"/>
        <v>90.396</v>
      </c>
      <c r="G24" s="115">
        <v>36</v>
      </c>
      <c r="H24" s="115"/>
      <c r="I24" s="116"/>
      <c r="J24" s="116">
        <v>60</v>
      </c>
      <c r="K24" s="116">
        <v>60</v>
      </c>
      <c r="L24" s="116"/>
      <c r="M24" s="116">
        <v>12</v>
      </c>
      <c r="N24" s="116"/>
      <c r="O24" s="117">
        <f t="shared" si="2"/>
        <v>15186.528</v>
      </c>
    </row>
    <row r="25" spans="1:15" ht="12" customHeight="1">
      <c r="A25" s="37">
        <v>14</v>
      </c>
      <c r="B25" s="111" t="s">
        <v>17</v>
      </c>
      <c r="C25" s="112">
        <v>0.5</v>
      </c>
      <c r="D25" s="113">
        <v>97.2</v>
      </c>
      <c r="E25" s="114">
        <f t="shared" si="0"/>
        <v>7</v>
      </c>
      <c r="F25" s="113">
        <f t="shared" si="1"/>
        <v>90.396</v>
      </c>
      <c r="G25" s="115">
        <v>36</v>
      </c>
      <c r="H25" s="115"/>
      <c r="I25" s="116"/>
      <c r="J25" s="116"/>
      <c r="K25" s="116"/>
      <c r="L25" s="116"/>
      <c r="M25" s="116"/>
      <c r="N25" s="116"/>
      <c r="O25" s="117">
        <f t="shared" si="2"/>
        <v>3254.256</v>
      </c>
    </row>
    <row r="26" spans="1:15" ht="12" customHeight="1">
      <c r="A26" s="37">
        <v>15</v>
      </c>
      <c r="B26" s="39" t="s">
        <v>18</v>
      </c>
      <c r="C26" s="48">
        <v>0.25</v>
      </c>
      <c r="D26" s="55">
        <v>43</v>
      </c>
      <c r="E26" s="46">
        <f t="shared" si="0"/>
        <v>7</v>
      </c>
      <c r="F26" s="55">
        <f t="shared" si="1"/>
        <v>39.99</v>
      </c>
      <c r="G26" s="64">
        <v>240</v>
      </c>
      <c r="H26" s="65">
        <v>60</v>
      </c>
      <c r="I26" s="67">
        <v>90</v>
      </c>
      <c r="J26" s="67">
        <v>300</v>
      </c>
      <c r="K26" s="67">
        <v>30</v>
      </c>
      <c r="L26" s="67"/>
      <c r="M26" s="67">
        <v>30</v>
      </c>
      <c r="N26" s="67"/>
      <c r="O26" s="51">
        <f t="shared" si="2"/>
        <v>29992.5</v>
      </c>
    </row>
    <row r="27" spans="1:15" ht="12" customHeight="1">
      <c r="A27" s="38">
        <v>16</v>
      </c>
      <c r="B27" s="39" t="s">
        <v>18</v>
      </c>
      <c r="C27" s="48">
        <v>0.5</v>
      </c>
      <c r="D27" s="55">
        <v>77.8</v>
      </c>
      <c r="E27" s="46">
        <f t="shared" si="0"/>
        <v>7</v>
      </c>
      <c r="F27" s="55">
        <f t="shared" si="1"/>
        <v>72.354</v>
      </c>
      <c r="G27" s="64">
        <v>200</v>
      </c>
      <c r="H27" s="65">
        <v>60</v>
      </c>
      <c r="I27" s="67">
        <v>100</v>
      </c>
      <c r="J27" s="67">
        <v>60</v>
      </c>
      <c r="K27" s="67">
        <v>100</v>
      </c>
      <c r="L27" s="67"/>
      <c r="M27" s="67">
        <v>40</v>
      </c>
      <c r="N27" s="67"/>
      <c r="O27" s="51">
        <f t="shared" si="2"/>
        <v>40518.24</v>
      </c>
    </row>
    <row r="28" spans="1:15" ht="12" customHeight="1">
      <c r="A28" s="38">
        <v>17</v>
      </c>
      <c r="B28" s="39" t="s">
        <v>18</v>
      </c>
      <c r="C28" s="48">
        <v>0.75</v>
      </c>
      <c r="D28" s="55">
        <v>127.4</v>
      </c>
      <c r="E28" s="46">
        <f t="shared" si="0"/>
        <v>7</v>
      </c>
      <c r="F28" s="55">
        <f t="shared" si="1"/>
        <v>118.482</v>
      </c>
      <c r="G28" s="64">
        <v>24</v>
      </c>
      <c r="H28" s="65"/>
      <c r="I28" s="67"/>
      <c r="J28" s="67">
        <v>300</v>
      </c>
      <c r="K28" s="67"/>
      <c r="L28" s="67"/>
      <c r="M28" s="67"/>
      <c r="N28" s="67"/>
      <c r="O28" s="51">
        <f t="shared" si="2"/>
        <v>38388.168</v>
      </c>
    </row>
    <row r="29" spans="1:15" ht="12" customHeight="1">
      <c r="A29" s="38">
        <v>18</v>
      </c>
      <c r="B29" s="39" t="s">
        <v>19</v>
      </c>
      <c r="C29" s="48">
        <v>0.25</v>
      </c>
      <c r="D29" s="55">
        <v>45.5</v>
      </c>
      <c r="E29" s="46">
        <f t="shared" si="0"/>
        <v>7</v>
      </c>
      <c r="F29" s="55">
        <f t="shared" si="1"/>
        <v>42.315</v>
      </c>
      <c r="G29" s="64">
        <v>600</v>
      </c>
      <c r="H29" s="65">
        <v>90</v>
      </c>
      <c r="I29" s="67">
        <v>210</v>
      </c>
      <c r="J29" s="67">
        <v>300</v>
      </c>
      <c r="K29" s="67">
        <v>60</v>
      </c>
      <c r="L29" s="67"/>
      <c r="M29" s="67">
        <v>30</v>
      </c>
      <c r="N29" s="67"/>
      <c r="O29" s="51">
        <f t="shared" si="2"/>
        <v>54586.35</v>
      </c>
    </row>
    <row r="30" spans="1:15" ht="12" customHeight="1">
      <c r="A30" s="38">
        <v>19</v>
      </c>
      <c r="B30" s="39" t="s">
        <v>20</v>
      </c>
      <c r="C30" s="48">
        <v>0.5</v>
      </c>
      <c r="D30" s="55">
        <v>83.5</v>
      </c>
      <c r="E30" s="46">
        <f t="shared" si="0"/>
        <v>7</v>
      </c>
      <c r="F30" s="55">
        <f t="shared" si="1"/>
        <v>77.655</v>
      </c>
      <c r="G30" s="64">
        <v>200</v>
      </c>
      <c r="H30" s="65">
        <v>80</v>
      </c>
      <c r="I30" s="67">
        <v>24</v>
      </c>
      <c r="J30" s="67"/>
      <c r="K30" s="67">
        <v>200</v>
      </c>
      <c r="L30" s="67"/>
      <c r="M30" s="67">
        <v>40</v>
      </c>
      <c r="N30" s="67"/>
      <c r="O30" s="51">
        <f t="shared" si="2"/>
        <v>42244.32</v>
      </c>
    </row>
    <row r="31" spans="1:15" ht="12" customHeight="1">
      <c r="A31" s="38">
        <v>20</v>
      </c>
      <c r="B31" s="39" t="s">
        <v>20</v>
      </c>
      <c r="C31" s="48">
        <v>0.75</v>
      </c>
      <c r="D31" s="55">
        <v>122</v>
      </c>
      <c r="E31" s="46">
        <f t="shared" si="0"/>
        <v>7</v>
      </c>
      <c r="F31" s="55">
        <f t="shared" si="1"/>
        <v>113.46000000000001</v>
      </c>
      <c r="G31" s="64">
        <v>96</v>
      </c>
      <c r="H31" s="65">
        <v>36</v>
      </c>
      <c r="I31" s="67"/>
      <c r="J31" s="67"/>
      <c r="K31" s="67">
        <v>120</v>
      </c>
      <c r="L31" s="67"/>
      <c r="M31" s="67"/>
      <c r="N31" s="67"/>
      <c r="O31" s="51">
        <f t="shared" si="2"/>
        <v>28591.920000000002</v>
      </c>
    </row>
    <row r="32" spans="1:15" ht="12" customHeight="1">
      <c r="A32" s="38">
        <v>21</v>
      </c>
      <c r="B32" s="39" t="s">
        <v>19</v>
      </c>
      <c r="C32" s="48">
        <v>1.75</v>
      </c>
      <c r="D32" s="55">
        <v>291.2</v>
      </c>
      <c r="E32" s="46">
        <f t="shared" si="0"/>
        <v>7</v>
      </c>
      <c r="F32" s="55">
        <f t="shared" si="1"/>
        <v>270.816</v>
      </c>
      <c r="G32" s="64">
        <v>8</v>
      </c>
      <c r="H32" s="65">
        <v>4</v>
      </c>
      <c r="I32" s="67"/>
      <c r="J32" s="67"/>
      <c r="K32" s="67"/>
      <c r="L32" s="67"/>
      <c r="M32" s="67"/>
      <c r="N32" s="67"/>
      <c r="O32" s="51">
        <f t="shared" si="2"/>
        <v>3249.7919999999995</v>
      </c>
    </row>
    <row r="33" spans="1:15" ht="12" customHeight="1">
      <c r="A33" s="38">
        <v>22</v>
      </c>
      <c r="B33" s="39" t="s">
        <v>21</v>
      </c>
      <c r="C33" s="48">
        <v>0.7</v>
      </c>
      <c r="D33" s="55">
        <v>531.7</v>
      </c>
      <c r="E33" s="46">
        <f t="shared" si="0"/>
        <v>7</v>
      </c>
      <c r="F33" s="55">
        <f t="shared" si="1"/>
        <v>494.48100000000005</v>
      </c>
      <c r="G33" s="64"/>
      <c r="H33" s="65"/>
      <c r="I33" s="67"/>
      <c r="J33" s="67"/>
      <c r="K33" s="67"/>
      <c r="L33" s="67"/>
      <c r="M33" s="67"/>
      <c r="N33" s="67"/>
      <c r="O33" s="51">
        <f t="shared" si="2"/>
        <v>0</v>
      </c>
    </row>
    <row r="34" spans="1:15" ht="12" customHeight="1">
      <c r="A34" s="38">
        <v>23</v>
      </c>
      <c r="B34" s="39" t="s">
        <v>22</v>
      </c>
      <c r="C34" s="48">
        <v>0.5</v>
      </c>
      <c r="D34" s="55">
        <v>82.6</v>
      </c>
      <c r="E34" s="46">
        <f t="shared" si="0"/>
        <v>7</v>
      </c>
      <c r="F34" s="55">
        <f t="shared" si="1"/>
        <v>76.818</v>
      </c>
      <c r="G34" s="64">
        <v>100</v>
      </c>
      <c r="H34" s="65"/>
      <c r="I34" s="67"/>
      <c r="J34" s="67"/>
      <c r="K34" s="67"/>
      <c r="L34" s="67"/>
      <c r="M34" s="67"/>
      <c r="N34" s="67"/>
      <c r="O34" s="51">
        <f t="shared" si="2"/>
        <v>7681.8</v>
      </c>
    </row>
    <row r="35" spans="1:15" ht="12" customHeight="1">
      <c r="A35" s="38">
        <v>24</v>
      </c>
      <c r="B35" s="39" t="s">
        <v>23</v>
      </c>
      <c r="C35" s="48">
        <v>0.25</v>
      </c>
      <c r="D35" s="55">
        <v>43</v>
      </c>
      <c r="E35" s="46">
        <f t="shared" si="0"/>
        <v>7</v>
      </c>
      <c r="F35" s="55">
        <f t="shared" si="1"/>
        <v>39.99</v>
      </c>
      <c r="G35" s="64">
        <v>240</v>
      </c>
      <c r="H35" s="65"/>
      <c r="I35" s="67">
        <v>90</v>
      </c>
      <c r="J35" s="67"/>
      <c r="K35" s="67"/>
      <c r="L35" s="67"/>
      <c r="M35" s="67">
        <v>30</v>
      </c>
      <c r="N35" s="67"/>
      <c r="O35" s="51">
        <f t="shared" si="2"/>
        <v>14396.400000000001</v>
      </c>
    </row>
    <row r="36" spans="1:15" ht="12" customHeight="1">
      <c r="A36" s="38">
        <v>25</v>
      </c>
      <c r="B36" s="39" t="s">
        <v>23</v>
      </c>
      <c r="C36" s="48">
        <v>0.5</v>
      </c>
      <c r="D36" s="55">
        <v>81.7</v>
      </c>
      <c r="E36" s="46">
        <f t="shared" si="0"/>
        <v>7</v>
      </c>
      <c r="F36" s="55">
        <f t="shared" si="1"/>
        <v>75.98100000000001</v>
      </c>
      <c r="G36" s="64">
        <v>60</v>
      </c>
      <c r="H36" s="65"/>
      <c r="I36" s="67"/>
      <c r="J36" s="67"/>
      <c r="K36" s="67">
        <v>40</v>
      </c>
      <c r="L36" s="67"/>
      <c r="M36" s="67">
        <v>20</v>
      </c>
      <c r="N36" s="67"/>
      <c r="O36" s="51">
        <f t="shared" si="2"/>
        <v>9117.720000000001</v>
      </c>
    </row>
    <row r="37" spans="1:15" ht="12" customHeight="1">
      <c r="A37" s="38">
        <v>26</v>
      </c>
      <c r="B37" s="39" t="s">
        <v>24</v>
      </c>
      <c r="C37" s="48">
        <v>0.25</v>
      </c>
      <c r="D37" s="55">
        <v>43</v>
      </c>
      <c r="E37" s="46">
        <f t="shared" si="0"/>
        <v>7</v>
      </c>
      <c r="F37" s="55">
        <f t="shared" si="1"/>
        <v>39.99</v>
      </c>
      <c r="G37" s="64">
        <v>240</v>
      </c>
      <c r="H37" s="65">
        <v>60</v>
      </c>
      <c r="I37" s="67">
        <v>120</v>
      </c>
      <c r="J37" s="67">
        <v>300</v>
      </c>
      <c r="K37" s="67">
        <v>30</v>
      </c>
      <c r="L37" s="67"/>
      <c r="M37" s="67">
        <v>30</v>
      </c>
      <c r="N37" s="67"/>
      <c r="O37" s="51">
        <f t="shared" si="2"/>
        <v>31192.2</v>
      </c>
    </row>
    <row r="38" spans="1:15" ht="12" customHeight="1">
      <c r="A38" s="38">
        <v>27</v>
      </c>
      <c r="B38" s="39" t="s">
        <v>24</v>
      </c>
      <c r="C38" s="48">
        <v>0.5</v>
      </c>
      <c r="D38" s="55">
        <v>78.8</v>
      </c>
      <c r="E38" s="46">
        <f t="shared" si="0"/>
        <v>7</v>
      </c>
      <c r="F38" s="55">
        <f t="shared" si="1"/>
        <v>73.28399999999999</v>
      </c>
      <c r="G38" s="64">
        <v>140</v>
      </c>
      <c r="H38" s="65">
        <v>60</v>
      </c>
      <c r="I38" s="67">
        <v>40</v>
      </c>
      <c r="J38" s="67">
        <v>300</v>
      </c>
      <c r="K38" s="67">
        <v>100</v>
      </c>
      <c r="L38" s="67"/>
      <c r="M38" s="67">
        <v>80</v>
      </c>
      <c r="N38" s="67"/>
      <c r="O38" s="51">
        <f t="shared" si="2"/>
        <v>52764.479999999996</v>
      </c>
    </row>
    <row r="39" spans="1:15" ht="12" customHeight="1">
      <c r="A39" s="38">
        <v>28</v>
      </c>
      <c r="B39" s="39" t="s">
        <v>25</v>
      </c>
      <c r="C39" s="48">
        <v>0.5</v>
      </c>
      <c r="D39" s="55">
        <v>79.7</v>
      </c>
      <c r="E39" s="46">
        <f t="shared" si="0"/>
        <v>7</v>
      </c>
      <c r="F39" s="55">
        <f t="shared" si="1"/>
        <v>74.12100000000001</v>
      </c>
      <c r="G39" s="64">
        <v>60</v>
      </c>
      <c r="H39" s="65"/>
      <c r="I39" s="67"/>
      <c r="J39" s="67"/>
      <c r="K39" s="67">
        <v>40</v>
      </c>
      <c r="L39" s="67"/>
      <c r="M39" s="67">
        <v>20</v>
      </c>
      <c r="N39" s="67"/>
      <c r="O39" s="51">
        <f t="shared" si="2"/>
        <v>8894.52</v>
      </c>
    </row>
    <row r="40" spans="1:15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2" customHeight="1">
      <c r="A41" s="38">
        <v>29</v>
      </c>
      <c r="B41" s="41" t="s">
        <v>27</v>
      </c>
      <c r="C41" s="48">
        <v>0.5</v>
      </c>
      <c r="D41" s="55">
        <v>96</v>
      </c>
      <c r="E41" s="46">
        <f t="shared" si="0"/>
        <v>7</v>
      </c>
      <c r="F41" s="55">
        <v>89.28</v>
      </c>
      <c r="G41" s="64"/>
      <c r="H41" s="65"/>
      <c r="I41" s="67"/>
      <c r="J41" s="67"/>
      <c r="K41" s="67"/>
      <c r="L41" s="67"/>
      <c r="M41" s="67"/>
      <c r="N41" s="67"/>
      <c r="O41" s="51">
        <f aca="true" t="shared" si="3" ref="O41:O62">(SUM(G41:N41))*F41</f>
        <v>0</v>
      </c>
    </row>
    <row r="42" spans="1:15" ht="12" customHeight="1">
      <c r="A42" s="38">
        <v>30</v>
      </c>
      <c r="B42" s="41" t="s">
        <v>28</v>
      </c>
      <c r="C42" s="48" t="s">
        <v>29</v>
      </c>
      <c r="D42" s="55">
        <v>31.3</v>
      </c>
      <c r="E42" s="46">
        <f t="shared" si="0"/>
        <v>7</v>
      </c>
      <c r="F42" s="55">
        <v>29.11</v>
      </c>
      <c r="G42" s="64"/>
      <c r="H42" s="65">
        <v>30</v>
      </c>
      <c r="I42" s="67"/>
      <c r="J42" s="67"/>
      <c r="K42" s="67"/>
      <c r="L42" s="67"/>
      <c r="M42" s="67"/>
      <c r="N42" s="67"/>
      <c r="O42" s="51">
        <f t="shared" si="3"/>
        <v>873.3</v>
      </c>
    </row>
    <row r="43" spans="1:15" ht="12" customHeight="1">
      <c r="A43" s="38">
        <v>31</v>
      </c>
      <c r="B43" s="41" t="s">
        <v>28</v>
      </c>
      <c r="C43" s="48">
        <v>0.5</v>
      </c>
      <c r="D43" s="55">
        <v>90.4</v>
      </c>
      <c r="E43" s="46">
        <f t="shared" si="0"/>
        <v>7</v>
      </c>
      <c r="F43" s="55">
        <v>84.07</v>
      </c>
      <c r="G43" s="64"/>
      <c r="H43" s="65">
        <v>20</v>
      </c>
      <c r="I43" s="67"/>
      <c r="J43" s="67"/>
      <c r="K43" s="67"/>
      <c r="L43" s="67"/>
      <c r="M43" s="67"/>
      <c r="N43" s="67"/>
      <c r="O43" s="51">
        <f t="shared" si="3"/>
        <v>1681.3999999999999</v>
      </c>
    </row>
    <row r="44" spans="1:15" ht="12" customHeight="1">
      <c r="A44" s="38">
        <v>32</v>
      </c>
      <c r="B44" s="41" t="s">
        <v>30</v>
      </c>
      <c r="C44" s="48">
        <v>0.5</v>
      </c>
      <c r="D44" s="55">
        <v>74.8</v>
      </c>
      <c r="E44" s="46">
        <f aca="true" t="shared" si="4" ref="E44:E70">E43</f>
        <v>7</v>
      </c>
      <c r="F44" s="55">
        <v>69.56</v>
      </c>
      <c r="G44" s="64"/>
      <c r="H44" s="65">
        <v>20</v>
      </c>
      <c r="I44" s="67">
        <v>40</v>
      </c>
      <c r="J44" s="67"/>
      <c r="K44" s="67"/>
      <c r="L44" s="67"/>
      <c r="M44" s="67">
        <v>40</v>
      </c>
      <c r="N44" s="67"/>
      <c r="O44" s="51">
        <f t="shared" si="3"/>
        <v>6956</v>
      </c>
    </row>
    <row r="45" spans="1:15" ht="12" customHeight="1">
      <c r="A45" s="38">
        <v>33</v>
      </c>
      <c r="B45" s="41" t="s">
        <v>31</v>
      </c>
      <c r="C45" s="48">
        <v>0.5</v>
      </c>
      <c r="D45" s="55">
        <v>72.7</v>
      </c>
      <c r="E45" s="46">
        <f t="shared" si="4"/>
        <v>7</v>
      </c>
      <c r="F45" s="55">
        <v>67.61</v>
      </c>
      <c r="G45" s="64"/>
      <c r="H45" s="65">
        <v>20</v>
      </c>
      <c r="I45" s="67"/>
      <c r="J45" s="67"/>
      <c r="K45" s="67"/>
      <c r="L45" s="67"/>
      <c r="M45" s="67"/>
      <c r="N45" s="67"/>
      <c r="O45" s="51">
        <f t="shared" si="3"/>
        <v>1352.2</v>
      </c>
    </row>
    <row r="46" spans="1:15" ht="12" customHeight="1">
      <c r="A46" s="38">
        <v>34</v>
      </c>
      <c r="B46" s="41" t="s">
        <v>32</v>
      </c>
      <c r="C46" s="48">
        <v>0.5</v>
      </c>
      <c r="D46" s="55">
        <v>70.7</v>
      </c>
      <c r="E46" s="46">
        <f t="shared" si="4"/>
        <v>7</v>
      </c>
      <c r="F46" s="55">
        <v>65.75</v>
      </c>
      <c r="G46" s="64"/>
      <c r="H46" s="65"/>
      <c r="I46" s="67"/>
      <c r="J46" s="67"/>
      <c r="K46" s="67"/>
      <c r="L46" s="67"/>
      <c r="M46" s="67"/>
      <c r="N46" s="67"/>
      <c r="O46" s="51">
        <f t="shared" si="3"/>
        <v>0</v>
      </c>
    </row>
    <row r="47" spans="1:15" ht="12" customHeight="1">
      <c r="A47" s="38">
        <v>35</v>
      </c>
      <c r="B47" s="41" t="s">
        <v>33</v>
      </c>
      <c r="C47" s="48" t="s">
        <v>29</v>
      </c>
      <c r="D47" s="55">
        <v>28.7</v>
      </c>
      <c r="E47" s="46">
        <f t="shared" si="4"/>
        <v>7</v>
      </c>
      <c r="F47" s="55">
        <v>26.69</v>
      </c>
      <c r="G47" s="64"/>
      <c r="H47" s="65"/>
      <c r="I47" s="67"/>
      <c r="J47" s="67"/>
      <c r="K47" s="67"/>
      <c r="L47" s="67"/>
      <c r="M47" s="67"/>
      <c r="N47" s="67"/>
      <c r="O47" s="51">
        <f t="shared" si="3"/>
        <v>0</v>
      </c>
    </row>
    <row r="48" spans="1:15" ht="12" customHeight="1">
      <c r="A48" s="38">
        <v>36</v>
      </c>
      <c r="B48" s="41" t="s">
        <v>34</v>
      </c>
      <c r="C48" s="48">
        <v>0.5</v>
      </c>
      <c r="D48" s="55">
        <v>71.7</v>
      </c>
      <c r="E48" s="46">
        <f t="shared" si="4"/>
        <v>7</v>
      </c>
      <c r="F48" s="55">
        <v>66.68</v>
      </c>
      <c r="G48" s="64"/>
      <c r="H48" s="65">
        <v>20</v>
      </c>
      <c r="I48" s="67"/>
      <c r="J48" s="67"/>
      <c r="K48" s="67"/>
      <c r="L48" s="67"/>
      <c r="M48" s="67"/>
      <c r="N48" s="67"/>
      <c r="O48" s="51">
        <f t="shared" si="3"/>
        <v>1333.6000000000001</v>
      </c>
    </row>
    <row r="49" spans="1:15" ht="12" customHeight="1">
      <c r="A49" s="38">
        <v>37</v>
      </c>
      <c r="B49" s="41" t="s">
        <v>35</v>
      </c>
      <c r="C49" s="48">
        <v>0.5</v>
      </c>
      <c r="D49" s="55">
        <v>72.8</v>
      </c>
      <c r="E49" s="46">
        <f t="shared" si="4"/>
        <v>7</v>
      </c>
      <c r="F49" s="55">
        <v>67.7</v>
      </c>
      <c r="G49" s="64"/>
      <c r="H49" s="65"/>
      <c r="I49" s="67"/>
      <c r="J49" s="67"/>
      <c r="K49" s="67"/>
      <c r="L49" s="67"/>
      <c r="M49" s="67"/>
      <c r="N49" s="67"/>
      <c r="O49" s="51">
        <f t="shared" si="3"/>
        <v>0</v>
      </c>
    </row>
    <row r="50" spans="1:15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4"/>
        <v>7</v>
      </c>
      <c r="F50" s="55">
        <v>87.32</v>
      </c>
      <c r="G50" s="64"/>
      <c r="H50" s="65"/>
      <c r="I50" s="67"/>
      <c r="J50" s="67"/>
      <c r="K50" s="67"/>
      <c r="L50" s="67"/>
      <c r="M50" s="67"/>
      <c r="N50" s="67"/>
      <c r="O50" s="51">
        <f t="shared" si="3"/>
        <v>0</v>
      </c>
    </row>
    <row r="51" spans="1:15" ht="12" customHeight="1">
      <c r="A51" s="38">
        <v>39</v>
      </c>
      <c r="B51" s="41" t="s">
        <v>37</v>
      </c>
      <c r="C51" s="48">
        <v>0.5</v>
      </c>
      <c r="D51" s="55">
        <v>93.3</v>
      </c>
      <c r="E51" s="46">
        <f t="shared" si="4"/>
        <v>7</v>
      </c>
      <c r="F51" s="55">
        <v>86.77</v>
      </c>
      <c r="G51" s="64"/>
      <c r="H51" s="65"/>
      <c r="I51" s="67"/>
      <c r="J51" s="67"/>
      <c r="K51" s="67"/>
      <c r="L51" s="67"/>
      <c r="M51" s="67"/>
      <c r="N51" s="67"/>
      <c r="O51" s="51">
        <f t="shared" si="3"/>
        <v>0</v>
      </c>
    </row>
    <row r="52" spans="1:15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4"/>
        <v>7</v>
      </c>
      <c r="F52" s="55">
        <v>86.77</v>
      </c>
      <c r="G52" s="64"/>
      <c r="H52" s="65"/>
      <c r="I52" s="67"/>
      <c r="J52" s="67"/>
      <c r="K52" s="67"/>
      <c r="L52" s="67"/>
      <c r="M52" s="67"/>
      <c r="N52" s="67"/>
      <c r="O52" s="51">
        <f t="shared" si="3"/>
        <v>0</v>
      </c>
    </row>
    <row r="53" spans="1:15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4"/>
        <v>7</v>
      </c>
      <c r="F53" s="55">
        <v>87.33</v>
      </c>
      <c r="G53" s="64"/>
      <c r="H53" s="65"/>
      <c r="I53" s="67"/>
      <c r="J53" s="67"/>
      <c r="K53" s="67"/>
      <c r="L53" s="67"/>
      <c r="M53" s="67"/>
      <c r="N53" s="67"/>
      <c r="O53" s="51">
        <f t="shared" si="3"/>
        <v>0</v>
      </c>
    </row>
    <row r="54" spans="1:15" ht="12" customHeight="1">
      <c r="A54" s="38">
        <v>42</v>
      </c>
      <c r="B54" s="41" t="s">
        <v>40</v>
      </c>
      <c r="C54" s="48">
        <v>0.5</v>
      </c>
      <c r="D54" s="55">
        <v>78.6</v>
      </c>
      <c r="E54" s="46">
        <f t="shared" si="4"/>
        <v>7</v>
      </c>
      <c r="F54" s="55">
        <v>73.1</v>
      </c>
      <c r="G54" s="64"/>
      <c r="H54" s="65"/>
      <c r="I54" s="67"/>
      <c r="J54" s="67"/>
      <c r="K54" s="67"/>
      <c r="L54" s="67"/>
      <c r="M54" s="67"/>
      <c r="N54" s="67"/>
      <c r="O54" s="51">
        <f t="shared" si="3"/>
        <v>0</v>
      </c>
    </row>
    <row r="55" spans="1:15" ht="12" customHeight="1">
      <c r="A55" s="38">
        <v>43</v>
      </c>
      <c r="B55" s="41" t="s">
        <v>41</v>
      </c>
      <c r="C55" s="48">
        <v>0.5</v>
      </c>
      <c r="D55" s="55">
        <v>72.3</v>
      </c>
      <c r="E55" s="46">
        <f t="shared" si="4"/>
        <v>7</v>
      </c>
      <c r="F55" s="55">
        <v>67.24</v>
      </c>
      <c r="G55" s="64"/>
      <c r="H55" s="65"/>
      <c r="I55" s="67"/>
      <c r="J55" s="67"/>
      <c r="K55" s="67"/>
      <c r="L55" s="67"/>
      <c r="M55" s="67"/>
      <c r="N55" s="67"/>
      <c r="O55" s="51">
        <f t="shared" si="3"/>
        <v>0</v>
      </c>
    </row>
    <row r="56" spans="1:15" ht="12" customHeight="1">
      <c r="A56" s="38">
        <v>44</v>
      </c>
      <c r="B56" s="41" t="s">
        <v>42</v>
      </c>
      <c r="C56" s="48">
        <v>0.5</v>
      </c>
      <c r="D56" s="55">
        <v>95</v>
      </c>
      <c r="E56" s="46">
        <f t="shared" si="4"/>
        <v>7</v>
      </c>
      <c r="F56" s="55">
        <v>88.35</v>
      </c>
      <c r="G56" s="64"/>
      <c r="H56" s="65"/>
      <c r="I56" s="67"/>
      <c r="J56" s="67"/>
      <c r="K56" s="67"/>
      <c r="L56" s="67"/>
      <c r="M56" s="67"/>
      <c r="N56" s="67"/>
      <c r="O56" s="51">
        <f t="shared" si="3"/>
        <v>0</v>
      </c>
    </row>
    <row r="57" spans="1:15" ht="12" customHeight="1">
      <c r="A57" s="38">
        <v>45</v>
      </c>
      <c r="B57" s="41" t="s">
        <v>43</v>
      </c>
      <c r="C57" s="48" t="s">
        <v>29</v>
      </c>
      <c r="D57" s="55">
        <v>30.7</v>
      </c>
      <c r="E57" s="46">
        <f t="shared" si="4"/>
        <v>7</v>
      </c>
      <c r="F57" s="55">
        <v>28.55</v>
      </c>
      <c r="G57" s="64"/>
      <c r="H57" s="65"/>
      <c r="I57" s="67"/>
      <c r="J57" s="67"/>
      <c r="K57" s="67"/>
      <c r="L57" s="67"/>
      <c r="M57" s="67"/>
      <c r="N57" s="67"/>
      <c r="O57" s="51">
        <f t="shared" si="3"/>
        <v>0</v>
      </c>
    </row>
    <row r="58" spans="1:15" ht="12" customHeight="1">
      <c r="A58" s="38">
        <v>46</v>
      </c>
      <c r="B58" s="41" t="s">
        <v>43</v>
      </c>
      <c r="C58" s="48">
        <v>0.5</v>
      </c>
      <c r="D58" s="55">
        <v>87.1</v>
      </c>
      <c r="E58" s="46">
        <f t="shared" si="4"/>
        <v>7</v>
      </c>
      <c r="F58" s="55">
        <v>81</v>
      </c>
      <c r="G58" s="64"/>
      <c r="H58" s="65"/>
      <c r="I58" s="67"/>
      <c r="J58" s="67"/>
      <c r="K58" s="67"/>
      <c r="L58" s="67"/>
      <c r="M58" s="67"/>
      <c r="N58" s="67"/>
      <c r="O58" s="51">
        <f t="shared" si="3"/>
        <v>0</v>
      </c>
    </row>
    <row r="59" spans="1:15" ht="12" customHeight="1">
      <c r="A59" s="38">
        <v>47</v>
      </c>
      <c r="B59" s="41" t="s">
        <v>44</v>
      </c>
      <c r="C59" s="48" t="s">
        <v>29</v>
      </c>
      <c r="D59" s="55">
        <v>42.9</v>
      </c>
      <c r="E59" s="46">
        <f t="shared" si="4"/>
        <v>7</v>
      </c>
      <c r="F59" s="55">
        <v>39.9</v>
      </c>
      <c r="G59" s="64"/>
      <c r="H59" s="65"/>
      <c r="I59" s="67"/>
      <c r="J59" s="67"/>
      <c r="K59" s="67"/>
      <c r="L59" s="67"/>
      <c r="M59" s="67"/>
      <c r="N59" s="67"/>
      <c r="O59" s="51">
        <f t="shared" si="3"/>
        <v>0</v>
      </c>
    </row>
    <row r="60" spans="1:15" ht="12" customHeight="1">
      <c r="A60" s="38">
        <v>48</v>
      </c>
      <c r="B60" s="41" t="s">
        <v>45</v>
      </c>
      <c r="C60" s="48">
        <v>0.5</v>
      </c>
      <c r="D60" s="55">
        <v>163</v>
      </c>
      <c r="E60" s="46">
        <f t="shared" si="4"/>
        <v>7</v>
      </c>
      <c r="F60" s="55">
        <v>151.6</v>
      </c>
      <c r="G60" s="64"/>
      <c r="H60" s="65">
        <v>24</v>
      </c>
      <c r="I60" s="67"/>
      <c r="J60" s="67"/>
      <c r="K60" s="67"/>
      <c r="L60" s="67"/>
      <c r="M60" s="67"/>
      <c r="N60" s="67"/>
      <c r="O60" s="51">
        <f t="shared" si="3"/>
        <v>3638.3999999999996</v>
      </c>
    </row>
    <row r="61" spans="1:15" ht="12" customHeight="1">
      <c r="A61" s="38">
        <v>49</v>
      </c>
      <c r="B61" s="41" t="s">
        <v>46</v>
      </c>
      <c r="C61" s="48">
        <v>0.5</v>
      </c>
      <c r="D61" s="55">
        <v>78.7</v>
      </c>
      <c r="E61" s="46">
        <f t="shared" si="4"/>
        <v>7</v>
      </c>
      <c r="F61" s="55">
        <v>73.19</v>
      </c>
      <c r="G61" s="64"/>
      <c r="H61" s="65"/>
      <c r="I61" s="67"/>
      <c r="J61" s="67"/>
      <c r="K61" s="67"/>
      <c r="L61" s="67"/>
      <c r="M61" s="67"/>
      <c r="N61" s="67"/>
      <c r="O61" s="51">
        <f t="shared" si="3"/>
        <v>0</v>
      </c>
    </row>
    <row r="62" spans="1:15" ht="12" customHeight="1">
      <c r="A62" s="38">
        <v>50</v>
      </c>
      <c r="B62" s="41" t="s">
        <v>47</v>
      </c>
      <c r="C62" s="48">
        <v>0.5</v>
      </c>
      <c r="D62" s="55">
        <v>161</v>
      </c>
      <c r="E62" s="46">
        <f t="shared" si="4"/>
        <v>7</v>
      </c>
      <c r="F62" s="55">
        <v>149.73</v>
      </c>
      <c r="G62" s="64"/>
      <c r="H62" s="65"/>
      <c r="I62" s="67"/>
      <c r="J62" s="67"/>
      <c r="K62" s="67"/>
      <c r="L62" s="67"/>
      <c r="M62" s="67"/>
      <c r="N62" s="67"/>
      <c r="O62" s="51">
        <f t="shared" si="3"/>
        <v>0</v>
      </c>
    </row>
    <row r="63" spans="1:15" ht="12" customHeight="1">
      <c r="A63" s="155" t="s">
        <v>50</v>
      </c>
      <c r="B63" s="156"/>
      <c r="C63" s="15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ht="12" customHeight="1">
      <c r="A64" s="38">
        <v>53</v>
      </c>
      <c r="B64" s="59" t="s">
        <v>51</v>
      </c>
      <c r="C64" s="48">
        <v>0.7</v>
      </c>
      <c r="D64" s="55">
        <v>185.7</v>
      </c>
      <c r="E64" s="46">
        <v>7</v>
      </c>
      <c r="F64" s="55">
        <v>172.7</v>
      </c>
      <c r="G64" s="64">
        <v>60</v>
      </c>
      <c r="H64" s="65"/>
      <c r="I64" s="67">
        <v>12</v>
      </c>
      <c r="J64" s="67">
        <v>60</v>
      </c>
      <c r="K64" s="67">
        <v>120</v>
      </c>
      <c r="L64" s="67"/>
      <c r="M64" s="67">
        <v>24</v>
      </c>
      <c r="N64" s="67"/>
      <c r="O64" s="51">
        <f aca="true" t="shared" si="5" ref="O64:O70">(SUM(G64:N64))*F64</f>
        <v>47665.2</v>
      </c>
    </row>
    <row r="65" spans="1:15" ht="12" customHeight="1">
      <c r="A65" s="38">
        <v>54</v>
      </c>
      <c r="B65" s="59" t="s">
        <v>52</v>
      </c>
      <c r="C65" s="48">
        <v>0.7</v>
      </c>
      <c r="D65" s="55">
        <v>191.5</v>
      </c>
      <c r="E65" s="46">
        <f t="shared" si="4"/>
        <v>7</v>
      </c>
      <c r="F65" s="55">
        <v>178.1</v>
      </c>
      <c r="G65" s="64">
        <v>36</v>
      </c>
      <c r="H65" s="65"/>
      <c r="I65" s="67">
        <v>12</v>
      </c>
      <c r="J65" s="67"/>
      <c r="K65" s="67">
        <v>24</v>
      </c>
      <c r="L65" s="67"/>
      <c r="M65" s="67"/>
      <c r="N65" s="67"/>
      <c r="O65" s="51">
        <f t="shared" si="5"/>
        <v>12823.199999999999</v>
      </c>
    </row>
    <row r="66" spans="1:15" ht="12" customHeight="1">
      <c r="A66" s="38">
        <v>55</v>
      </c>
      <c r="B66" s="59" t="s">
        <v>53</v>
      </c>
      <c r="C66" s="48">
        <v>0.7</v>
      </c>
      <c r="D66" s="55">
        <v>211.2</v>
      </c>
      <c r="E66" s="46">
        <f t="shared" si="4"/>
        <v>7</v>
      </c>
      <c r="F66" s="55">
        <v>196.42</v>
      </c>
      <c r="G66" s="64"/>
      <c r="H66" s="65"/>
      <c r="I66" s="67">
        <v>24</v>
      </c>
      <c r="J66" s="67"/>
      <c r="K66" s="67">
        <v>24</v>
      </c>
      <c r="L66" s="67"/>
      <c r="M66" s="67"/>
      <c r="N66" s="67"/>
      <c r="O66" s="51">
        <f t="shared" si="5"/>
        <v>9428.16</v>
      </c>
    </row>
    <row r="67" spans="1:15" ht="12" customHeight="1">
      <c r="A67" s="38">
        <v>56</v>
      </c>
      <c r="B67" s="59" t="s">
        <v>54</v>
      </c>
      <c r="C67" s="48">
        <v>0.7</v>
      </c>
      <c r="D67" s="55">
        <v>196.1</v>
      </c>
      <c r="E67" s="46">
        <f t="shared" si="4"/>
        <v>7</v>
      </c>
      <c r="F67" s="55">
        <v>182.37</v>
      </c>
      <c r="G67" s="64"/>
      <c r="H67" s="65"/>
      <c r="I67" s="67"/>
      <c r="J67" s="67"/>
      <c r="K67" s="67"/>
      <c r="L67" s="67"/>
      <c r="M67" s="67"/>
      <c r="N67" s="67"/>
      <c r="O67" s="51">
        <f t="shared" si="5"/>
        <v>0</v>
      </c>
    </row>
    <row r="68" spans="1:15" ht="12" customHeight="1">
      <c r="A68" s="38">
        <v>57</v>
      </c>
      <c r="B68" s="59" t="s">
        <v>55</v>
      </c>
      <c r="C68" s="48">
        <v>0.7</v>
      </c>
      <c r="D68" s="55">
        <v>185.4</v>
      </c>
      <c r="E68" s="46">
        <f t="shared" si="4"/>
        <v>7</v>
      </c>
      <c r="F68" s="55">
        <v>172.42</v>
      </c>
      <c r="G68" s="64"/>
      <c r="H68" s="65"/>
      <c r="I68" s="67"/>
      <c r="J68" s="67"/>
      <c r="K68" s="67">
        <v>24</v>
      </c>
      <c r="L68" s="67"/>
      <c r="M68" s="67"/>
      <c r="N68" s="67"/>
      <c r="O68" s="51">
        <f t="shared" si="5"/>
        <v>4138.08</v>
      </c>
    </row>
    <row r="69" spans="1:15" ht="12" customHeight="1">
      <c r="A69" s="38"/>
      <c r="B69" s="59" t="s">
        <v>58</v>
      </c>
      <c r="C69" s="60"/>
      <c r="D69" s="55">
        <v>20.4</v>
      </c>
      <c r="E69" s="46">
        <f t="shared" si="4"/>
        <v>7</v>
      </c>
      <c r="F69" s="55">
        <v>18.97</v>
      </c>
      <c r="G69" s="64"/>
      <c r="H69" s="65"/>
      <c r="I69" s="67"/>
      <c r="J69" s="67"/>
      <c r="K69" s="67"/>
      <c r="L69" s="67"/>
      <c r="M69" s="67"/>
      <c r="N69" s="67"/>
      <c r="O69" s="51">
        <f t="shared" si="5"/>
        <v>0</v>
      </c>
    </row>
    <row r="70" spans="1:15" ht="12" customHeight="1">
      <c r="A70" s="38"/>
      <c r="B70" s="59" t="s">
        <v>59</v>
      </c>
      <c r="C70" s="60"/>
      <c r="D70" s="55">
        <v>6.7</v>
      </c>
      <c r="E70" s="46">
        <f t="shared" si="4"/>
        <v>7</v>
      </c>
      <c r="F70" s="55">
        <v>6.23</v>
      </c>
      <c r="G70" s="64"/>
      <c r="H70" s="65"/>
      <c r="I70" s="67"/>
      <c r="J70" s="67"/>
      <c r="K70" s="67"/>
      <c r="L70" s="67"/>
      <c r="M70" s="67"/>
      <c r="N70" s="67"/>
      <c r="O70" s="51">
        <f t="shared" si="5"/>
        <v>0</v>
      </c>
    </row>
    <row r="71" spans="1:15" ht="12" customHeight="1" thickBo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</row>
    <row r="72" spans="1:15" ht="13.5" thickBot="1">
      <c r="A72" s="1"/>
      <c r="J72" s="109"/>
      <c r="N72" t="s">
        <v>92</v>
      </c>
      <c r="O72" s="58">
        <f>SUM(O12:O70)</f>
        <v>794374.7699999998</v>
      </c>
    </row>
    <row r="73" ht="12.75">
      <c r="A73" s="1"/>
    </row>
    <row r="74" spans="1:14" ht="12.75">
      <c r="A74" s="1"/>
      <c r="N74" s="63"/>
    </row>
    <row r="75" ht="12.75">
      <c r="A75" s="1"/>
    </row>
    <row r="76" ht="12.75">
      <c r="A76" s="2"/>
    </row>
    <row r="77" ht="12.75">
      <c r="A77" s="3"/>
    </row>
  </sheetData>
  <sheetProtection/>
  <mergeCells count="7">
    <mergeCell ref="A63:C63"/>
    <mergeCell ref="A40:C40"/>
    <mergeCell ref="G7:G8"/>
    <mergeCell ref="A7:A10"/>
    <mergeCell ref="B7:B10"/>
    <mergeCell ref="C7:C10"/>
    <mergeCell ref="A11:C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C51">
      <selection activeCell="G65" sqref="G65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3" width="5.625" style="45" customWidth="1"/>
    <col min="14" max="14" width="5.625" style="0" customWidth="1"/>
    <col min="15" max="15" width="12.50390625" style="0" customWidth="1"/>
  </cols>
  <sheetData>
    <row r="1" spans="1:14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8"/>
    </row>
    <row r="2" spans="1:14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8"/>
    </row>
    <row r="3" spans="1:14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8"/>
    </row>
    <row r="4" spans="1:14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8"/>
    </row>
    <row r="5" spans="1:14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8"/>
    </row>
    <row r="6" spans="1:14" ht="12" customHeight="1">
      <c r="A6" s="8"/>
      <c r="B6" s="8" t="s">
        <v>86</v>
      </c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8"/>
    </row>
    <row r="7" spans="1:14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8"/>
    </row>
    <row r="8" spans="1:14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8"/>
    </row>
    <row r="9" spans="1:14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8"/>
    </row>
    <row r="10" spans="1:15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3</v>
      </c>
      <c r="N10" s="71" t="s">
        <v>91</v>
      </c>
      <c r="O10" s="61" t="s">
        <v>87</v>
      </c>
    </row>
    <row r="11" spans="1:15" ht="12" customHeigh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2" customHeight="1">
      <c r="A12" s="38">
        <v>1</v>
      </c>
      <c r="B12" s="39" t="s">
        <v>6</v>
      </c>
      <c r="C12" s="48">
        <v>0.5</v>
      </c>
      <c r="D12" s="110">
        <v>88.9</v>
      </c>
      <c r="E12" s="46">
        <f aca="true" t="shared" si="0" ref="E12:E43">E11</f>
        <v>7</v>
      </c>
      <c r="F12" s="55">
        <f aca="true" t="shared" si="1" ref="F12:F39">D12-(D12*E12/100)</f>
        <v>82.677</v>
      </c>
      <c r="G12" s="64"/>
      <c r="H12" s="65"/>
      <c r="I12" s="67"/>
      <c r="J12" s="67"/>
      <c r="K12" s="67"/>
      <c r="L12" s="67"/>
      <c r="M12" s="67"/>
      <c r="N12" s="67"/>
      <c r="O12" s="51">
        <f aca="true" t="shared" si="2" ref="O12:O39">(SUM(G12:N12))*F12</f>
        <v>0</v>
      </c>
    </row>
    <row r="13" spans="1:15" ht="12" customHeight="1">
      <c r="A13" s="38">
        <v>2</v>
      </c>
      <c r="B13" s="39" t="s">
        <v>6</v>
      </c>
      <c r="C13" s="48">
        <v>0.7</v>
      </c>
      <c r="D13" s="110">
        <v>122.8</v>
      </c>
      <c r="E13" s="46">
        <f t="shared" si="0"/>
        <v>7</v>
      </c>
      <c r="F13" s="55">
        <f t="shared" si="1"/>
        <v>114.204</v>
      </c>
      <c r="G13" s="64"/>
      <c r="H13" s="65"/>
      <c r="I13" s="67"/>
      <c r="J13" s="67"/>
      <c r="K13" s="67"/>
      <c r="L13" s="67"/>
      <c r="M13" s="67"/>
      <c r="N13" s="67"/>
      <c r="O13" s="51">
        <f t="shared" si="2"/>
        <v>0</v>
      </c>
    </row>
    <row r="14" spans="1:15" ht="12" customHeight="1">
      <c r="A14" s="38">
        <v>3</v>
      </c>
      <c r="B14" s="39" t="s">
        <v>7</v>
      </c>
      <c r="C14" s="48">
        <v>0.5</v>
      </c>
      <c r="D14" s="110">
        <v>85</v>
      </c>
      <c r="E14" s="46">
        <f t="shared" si="0"/>
        <v>7</v>
      </c>
      <c r="F14" s="55">
        <f t="shared" si="1"/>
        <v>79.05</v>
      </c>
      <c r="G14" s="64"/>
      <c r="H14" s="65"/>
      <c r="I14" s="67"/>
      <c r="J14" s="67"/>
      <c r="K14" s="67"/>
      <c r="L14" s="67"/>
      <c r="M14" s="67"/>
      <c r="N14" s="67"/>
      <c r="O14" s="51">
        <f t="shared" si="2"/>
        <v>0</v>
      </c>
    </row>
    <row r="15" spans="1:15" ht="12" customHeight="1">
      <c r="A15" s="38">
        <v>4</v>
      </c>
      <c r="B15" s="39" t="s">
        <v>8</v>
      </c>
      <c r="C15" s="48">
        <v>0.5</v>
      </c>
      <c r="D15" s="110">
        <v>85</v>
      </c>
      <c r="E15" s="46">
        <f t="shared" si="0"/>
        <v>7</v>
      </c>
      <c r="F15" s="55">
        <f t="shared" si="1"/>
        <v>79.05</v>
      </c>
      <c r="G15" s="64"/>
      <c r="H15" s="65"/>
      <c r="I15" s="67"/>
      <c r="J15" s="67"/>
      <c r="K15" s="67"/>
      <c r="L15" s="67"/>
      <c r="M15" s="67"/>
      <c r="N15" s="67"/>
      <c r="O15" s="51">
        <f t="shared" si="2"/>
        <v>0</v>
      </c>
    </row>
    <row r="16" spans="1:15" ht="12" customHeight="1">
      <c r="A16" s="38">
        <v>5</v>
      </c>
      <c r="B16" s="39" t="s">
        <v>9</v>
      </c>
      <c r="C16" s="48">
        <v>0.5</v>
      </c>
      <c r="D16" s="110">
        <v>85</v>
      </c>
      <c r="E16" s="46">
        <f t="shared" si="0"/>
        <v>7</v>
      </c>
      <c r="F16" s="55">
        <f t="shared" si="1"/>
        <v>79.05</v>
      </c>
      <c r="G16" s="64"/>
      <c r="H16" s="65"/>
      <c r="I16" s="67"/>
      <c r="J16" s="67"/>
      <c r="K16" s="67"/>
      <c r="L16" s="67"/>
      <c r="M16" s="67"/>
      <c r="N16" s="67"/>
      <c r="O16" s="51">
        <f t="shared" si="2"/>
        <v>0</v>
      </c>
    </row>
    <row r="17" spans="1:15" ht="12" customHeight="1">
      <c r="A17" s="38">
        <v>6</v>
      </c>
      <c r="B17" s="39" t="s">
        <v>10</v>
      </c>
      <c r="C17" s="48">
        <v>0.7</v>
      </c>
      <c r="D17" s="110">
        <v>251.6</v>
      </c>
      <c r="E17" s="46">
        <f t="shared" si="0"/>
        <v>7</v>
      </c>
      <c r="F17" s="55">
        <f t="shared" si="1"/>
        <v>233.988</v>
      </c>
      <c r="G17" s="64"/>
      <c r="H17" s="65"/>
      <c r="I17" s="67"/>
      <c r="J17" s="67"/>
      <c r="K17" s="67"/>
      <c r="L17" s="67"/>
      <c r="M17" s="67"/>
      <c r="N17" s="67"/>
      <c r="O17" s="51">
        <f t="shared" si="2"/>
        <v>0</v>
      </c>
    </row>
    <row r="18" spans="1:15" ht="12" customHeight="1">
      <c r="A18" s="38">
        <v>7</v>
      </c>
      <c r="B18" s="39" t="s">
        <v>11</v>
      </c>
      <c r="C18" s="48">
        <v>1.75</v>
      </c>
      <c r="D18" s="110">
        <v>491.8</v>
      </c>
      <c r="E18" s="46">
        <f t="shared" si="0"/>
        <v>7</v>
      </c>
      <c r="F18" s="55">
        <f t="shared" si="1"/>
        <v>457.374</v>
      </c>
      <c r="G18" s="64"/>
      <c r="H18" s="65"/>
      <c r="I18" s="67"/>
      <c r="J18" s="67"/>
      <c r="K18" s="67"/>
      <c r="L18" s="67"/>
      <c r="M18" s="67"/>
      <c r="N18" s="67"/>
      <c r="O18" s="51">
        <f t="shared" si="2"/>
        <v>0</v>
      </c>
    </row>
    <row r="19" spans="1:15" ht="12" customHeight="1">
      <c r="A19" s="38">
        <v>8</v>
      </c>
      <c r="B19" s="39" t="s">
        <v>12</v>
      </c>
      <c r="C19" s="48">
        <v>0.5</v>
      </c>
      <c r="D19" s="110">
        <v>88.9</v>
      </c>
      <c r="E19" s="46">
        <f t="shared" si="0"/>
        <v>7</v>
      </c>
      <c r="F19" s="55">
        <f t="shared" si="1"/>
        <v>82.677</v>
      </c>
      <c r="G19" s="64"/>
      <c r="H19" s="65"/>
      <c r="I19" s="67"/>
      <c r="J19" s="67"/>
      <c r="K19" s="67"/>
      <c r="L19" s="67"/>
      <c r="M19" s="67"/>
      <c r="N19" s="67"/>
      <c r="O19" s="51">
        <f t="shared" si="2"/>
        <v>0</v>
      </c>
    </row>
    <row r="20" spans="1:15" ht="12" customHeight="1">
      <c r="A20" s="38">
        <v>9</v>
      </c>
      <c r="B20" s="39" t="s">
        <v>13</v>
      </c>
      <c r="C20" s="48">
        <v>0.75</v>
      </c>
      <c r="D20" s="110">
        <v>131</v>
      </c>
      <c r="E20" s="46">
        <f t="shared" si="0"/>
        <v>7</v>
      </c>
      <c r="F20" s="55">
        <f t="shared" si="1"/>
        <v>121.83</v>
      </c>
      <c r="G20" s="64"/>
      <c r="H20" s="65"/>
      <c r="I20" s="67"/>
      <c r="J20" s="67"/>
      <c r="K20" s="67"/>
      <c r="L20" s="67"/>
      <c r="M20" s="67"/>
      <c r="N20" s="67"/>
      <c r="O20" s="51">
        <f t="shared" si="2"/>
        <v>0</v>
      </c>
    </row>
    <row r="21" spans="1:15" ht="12" customHeight="1">
      <c r="A21" s="38">
        <v>10</v>
      </c>
      <c r="B21" s="39" t="s">
        <v>13</v>
      </c>
      <c r="C21" s="48">
        <v>1.75</v>
      </c>
      <c r="D21" s="110">
        <v>383.5</v>
      </c>
      <c r="E21" s="46">
        <f t="shared" si="0"/>
        <v>7</v>
      </c>
      <c r="F21" s="55">
        <f t="shared" si="1"/>
        <v>356.655</v>
      </c>
      <c r="G21" s="64"/>
      <c r="H21" s="65"/>
      <c r="I21" s="67"/>
      <c r="J21" s="67"/>
      <c r="K21" s="67"/>
      <c r="L21" s="67"/>
      <c r="M21" s="67"/>
      <c r="N21" s="67"/>
      <c r="O21" s="51">
        <f t="shared" si="2"/>
        <v>0</v>
      </c>
    </row>
    <row r="22" spans="1:15" ht="12" customHeight="1">
      <c r="A22" s="37">
        <v>11</v>
      </c>
      <c r="B22" s="40" t="s">
        <v>14</v>
      </c>
      <c r="C22" s="49">
        <v>0.5</v>
      </c>
      <c r="D22" s="110">
        <v>99.4</v>
      </c>
      <c r="E22" s="46">
        <f t="shared" si="0"/>
        <v>7</v>
      </c>
      <c r="F22" s="55">
        <f t="shared" si="1"/>
        <v>92.44200000000001</v>
      </c>
      <c r="G22" s="64"/>
      <c r="H22" s="64"/>
      <c r="I22" s="67"/>
      <c r="J22" s="67"/>
      <c r="K22" s="67"/>
      <c r="L22" s="67"/>
      <c r="M22" s="67"/>
      <c r="N22" s="67"/>
      <c r="O22" s="51">
        <f t="shared" si="2"/>
        <v>0</v>
      </c>
    </row>
    <row r="23" spans="1:15" ht="12" customHeight="1">
      <c r="A23" s="37">
        <v>12</v>
      </c>
      <c r="B23" s="40" t="s">
        <v>15</v>
      </c>
      <c r="C23" s="49">
        <v>0.5</v>
      </c>
      <c r="D23" s="110">
        <v>99.4</v>
      </c>
      <c r="E23" s="46">
        <f t="shared" si="0"/>
        <v>7</v>
      </c>
      <c r="F23" s="55">
        <f t="shared" si="1"/>
        <v>92.44200000000001</v>
      </c>
      <c r="G23" s="64"/>
      <c r="H23" s="64"/>
      <c r="I23" s="67"/>
      <c r="J23" s="67"/>
      <c r="K23" s="67"/>
      <c r="L23" s="67"/>
      <c r="M23" s="67"/>
      <c r="N23" s="67"/>
      <c r="O23" s="51">
        <f t="shared" si="2"/>
        <v>0</v>
      </c>
    </row>
    <row r="24" spans="1:15" ht="12" customHeight="1">
      <c r="A24" s="37">
        <v>13</v>
      </c>
      <c r="B24" s="40" t="s">
        <v>16</v>
      </c>
      <c r="C24" s="49">
        <v>0.5</v>
      </c>
      <c r="D24" s="110">
        <v>99.4</v>
      </c>
      <c r="E24" s="46">
        <f t="shared" si="0"/>
        <v>7</v>
      </c>
      <c r="F24" s="55">
        <f t="shared" si="1"/>
        <v>92.44200000000001</v>
      </c>
      <c r="G24" s="64"/>
      <c r="H24" s="64"/>
      <c r="I24" s="67"/>
      <c r="J24" s="67"/>
      <c r="K24" s="67"/>
      <c r="L24" s="67"/>
      <c r="M24" s="67"/>
      <c r="N24" s="67"/>
      <c r="O24" s="51">
        <f t="shared" si="2"/>
        <v>0</v>
      </c>
    </row>
    <row r="25" spans="1:15" ht="12" customHeight="1">
      <c r="A25" s="37">
        <v>14</v>
      </c>
      <c r="B25" s="40" t="s">
        <v>17</v>
      </c>
      <c r="C25" s="49">
        <v>0.5</v>
      </c>
      <c r="D25" s="110">
        <v>99.4</v>
      </c>
      <c r="E25" s="46">
        <f t="shared" si="0"/>
        <v>7</v>
      </c>
      <c r="F25" s="55">
        <f t="shared" si="1"/>
        <v>92.44200000000001</v>
      </c>
      <c r="G25" s="64"/>
      <c r="H25" s="64"/>
      <c r="I25" s="67"/>
      <c r="J25" s="67"/>
      <c r="K25" s="67"/>
      <c r="L25" s="67"/>
      <c r="M25" s="67"/>
      <c r="N25" s="67"/>
      <c r="O25" s="51">
        <f t="shared" si="2"/>
        <v>0</v>
      </c>
    </row>
    <row r="26" spans="1:15" ht="12" customHeight="1">
      <c r="A26" s="37">
        <v>15</v>
      </c>
      <c r="B26" s="39" t="s">
        <v>18</v>
      </c>
      <c r="C26" s="48">
        <v>0.25</v>
      </c>
      <c r="D26" s="110">
        <v>43.8</v>
      </c>
      <c r="E26" s="46">
        <f t="shared" si="0"/>
        <v>7</v>
      </c>
      <c r="F26" s="55">
        <f t="shared" si="1"/>
        <v>40.733999999999995</v>
      </c>
      <c r="G26" s="64"/>
      <c r="H26" s="65"/>
      <c r="I26" s="67"/>
      <c r="J26" s="67"/>
      <c r="K26" s="67"/>
      <c r="L26" s="67"/>
      <c r="M26" s="67"/>
      <c r="N26" s="67"/>
      <c r="O26" s="51">
        <f t="shared" si="2"/>
        <v>0</v>
      </c>
    </row>
    <row r="27" spans="1:15" ht="12" customHeight="1">
      <c r="A27" s="38">
        <v>16</v>
      </c>
      <c r="B27" s="39" t="s">
        <v>18</v>
      </c>
      <c r="C27" s="48">
        <v>0.5</v>
      </c>
      <c r="D27" s="110">
        <v>71.2</v>
      </c>
      <c r="E27" s="46">
        <f t="shared" si="0"/>
        <v>7</v>
      </c>
      <c r="F27" s="55">
        <f t="shared" si="1"/>
        <v>66.21600000000001</v>
      </c>
      <c r="G27" s="64"/>
      <c r="H27" s="65"/>
      <c r="I27" s="67"/>
      <c r="J27" s="67"/>
      <c r="K27" s="67"/>
      <c r="L27" s="67"/>
      <c r="M27" s="67"/>
      <c r="N27" s="67"/>
      <c r="O27" s="51">
        <f t="shared" si="2"/>
        <v>0</v>
      </c>
    </row>
    <row r="28" spans="1:15" ht="12" customHeight="1">
      <c r="A28" s="38">
        <v>17</v>
      </c>
      <c r="B28" s="39" t="s">
        <v>18</v>
      </c>
      <c r="C28" s="48">
        <v>0.75</v>
      </c>
      <c r="D28" s="110">
        <v>122</v>
      </c>
      <c r="E28" s="46">
        <f t="shared" si="0"/>
        <v>7</v>
      </c>
      <c r="F28" s="55">
        <f t="shared" si="1"/>
        <v>113.46000000000001</v>
      </c>
      <c r="G28" s="64"/>
      <c r="H28" s="65"/>
      <c r="I28" s="67"/>
      <c r="J28" s="67"/>
      <c r="K28" s="67"/>
      <c r="L28" s="67"/>
      <c r="M28" s="67"/>
      <c r="N28" s="67"/>
      <c r="O28" s="51">
        <f t="shared" si="2"/>
        <v>0</v>
      </c>
    </row>
    <row r="29" spans="1:15" ht="12" customHeight="1">
      <c r="A29" s="38">
        <v>18</v>
      </c>
      <c r="B29" s="39" t="s">
        <v>19</v>
      </c>
      <c r="C29" s="48">
        <v>0.25</v>
      </c>
      <c r="D29" s="110">
        <v>45.8</v>
      </c>
      <c r="E29" s="46">
        <f t="shared" si="0"/>
        <v>7</v>
      </c>
      <c r="F29" s="55">
        <f t="shared" si="1"/>
        <v>42.593999999999994</v>
      </c>
      <c r="G29" s="64"/>
      <c r="H29" s="65"/>
      <c r="I29" s="67"/>
      <c r="J29" s="67"/>
      <c r="K29" s="67"/>
      <c r="L29" s="67"/>
      <c r="M29" s="67"/>
      <c r="N29" s="67"/>
      <c r="O29" s="51">
        <f t="shared" si="2"/>
        <v>0</v>
      </c>
    </row>
    <row r="30" spans="1:15" ht="12" customHeight="1">
      <c r="A30" s="38">
        <v>19</v>
      </c>
      <c r="B30" s="39" t="s">
        <v>20</v>
      </c>
      <c r="C30" s="48">
        <v>0.5</v>
      </c>
      <c r="D30" s="110">
        <v>85.5</v>
      </c>
      <c r="E30" s="46">
        <f t="shared" si="0"/>
        <v>7</v>
      </c>
      <c r="F30" s="55">
        <f t="shared" si="1"/>
        <v>79.515</v>
      </c>
      <c r="G30" s="64"/>
      <c r="H30" s="65"/>
      <c r="I30" s="67"/>
      <c r="J30" s="67"/>
      <c r="K30" s="67"/>
      <c r="L30" s="67"/>
      <c r="M30" s="67"/>
      <c r="N30" s="67"/>
      <c r="O30" s="51">
        <f t="shared" si="2"/>
        <v>0</v>
      </c>
    </row>
    <row r="31" spans="1:15" ht="12" customHeight="1">
      <c r="A31" s="38">
        <v>20</v>
      </c>
      <c r="B31" s="39" t="s">
        <v>20</v>
      </c>
      <c r="C31" s="48">
        <v>0.75</v>
      </c>
      <c r="D31" s="110">
        <v>124.2</v>
      </c>
      <c r="E31" s="46">
        <f t="shared" si="0"/>
        <v>7</v>
      </c>
      <c r="F31" s="55">
        <f t="shared" si="1"/>
        <v>115.506</v>
      </c>
      <c r="G31" s="64"/>
      <c r="H31" s="65"/>
      <c r="I31" s="67"/>
      <c r="J31" s="67"/>
      <c r="K31" s="67"/>
      <c r="L31" s="67"/>
      <c r="M31" s="67"/>
      <c r="N31" s="67"/>
      <c r="O31" s="51">
        <f t="shared" si="2"/>
        <v>0</v>
      </c>
    </row>
    <row r="32" spans="1:15" ht="12" customHeight="1">
      <c r="A32" s="38">
        <v>21</v>
      </c>
      <c r="B32" s="39" t="s">
        <v>19</v>
      </c>
      <c r="C32" s="48">
        <v>1.75</v>
      </c>
      <c r="D32" s="110">
        <v>298</v>
      </c>
      <c r="E32" s="46">
        <f t="shared" si="0"/>
        <v>7</v>
      </c>
      <c r="F32" s="55">
        <f t="shared" si="1"/>
        <v>277.14</v>
      </c>
      <c r="G32" s="64"/>
      <c r="H32" s="65"/>
      <c r="I32" s="67"/>
      <c r="J32" s="67"/>
      <c r="K32" s="67"/>
      <c r="L32" s="67"/>
      <c r="M32" s="67"/>
      <c r="N32" s="67"/>
      <c r="O32" s="51">
        <f t="shared" si="2"/>
        <v>0</v>
      </c>
    </row>
    <row r="33" spans="1:15" ht="12" customHeight="1">
      <c r="A33" s="38">
        <v>22</v>
      </c>
      <c r="B33" s="39" t="s">
        <v>21</v>
      </c>
      <c r="C33" s="48">
        <v>0.7</v>
      </c>
      <c r="D33" s="110">
        <v>531.7</v>
      </c>
      <c r="E33" s="46">
        <f t="shared" si="0"/>
        <v>7</v>
      </c>
      <c r="F33" s="55">
        <f t="shared" si="1"/>
        <v>494.48100000000005</v>
      </c>
      <c r="G33" s="64"/>
      <c r="H33" s="65"/>
      <c r="I33" s="67"/>
      <c r="J33" s="67"/>
      <c r="K33" s="67"/>
      <c r="L33" s="67"/>
      <c r="M33" s="67"/>
      <c r="N33" s="67"/>
      <c r="O33" s="51">
        <f t="shared" si="2"/>
        <v>0</v>
      </c>
    </row>
    <row r="34" spans="1:15" ht="12" customHeight="1">
      <c r="A34" s="38">
        <v>23</v>
      </c>
      <c r="B34" s="39" t="s">
        <v>22</v>
      </c>
      <c r="C34" s="48">
        <v>0.5</v>
      </c>
      <c r="D34" s="110">
        <v>85.1</v>
      </c>
      <c r="E34" s="46">
        <f t="shared" si="0"/>
        <v>7</v>
      </c>
      <c r="F34" s="55">
        <f t="shared" si="1"/>
        <v>79.143</v>
      </c>
      <c r="G34" s="64"/>
      <c r="H34" s="65"/>
      <c r="I34" s="67"/>
      <c r="J34" s="67"/>
      <c r="K34" s="67"/>
      <c r="L34" s="67"/>
      <c r="M34" s="67"/>
      <c r="N34" s="67"/>
      <c r="O34" s="51">
        <f t="shared" si="2"/>
        <v>0</v>
      </c>
    </row>
    <row r="35" spans="1:15" ht="12" customHeight="1">
      <c r="A35" s="38">
        <v>24</v>
      </c>
      <c r="B35" s="39" t="s">
        <v>23</v>
      </c>
      <c r="C35" s="48">
        <v>0.25</v>
      </c>
      <c r="D35" s="110">
        <v>43.8</v>
      </c>
      <c r="E35" s="46">
        <f t="shared" si="0"/>
        <v>7</v>
      </c>
      <c r="F35" s="55">
        <f t="shared" si="1"/>
        <v>40.733999999999995</v>
      </c>
      <c r="G35" s="64"/>
      <c r="H35" s="65"/>
      <c r="I35" s="67"/>
      <c r="J35" s="67"/>
      <c r="K35" s="67"/>
      <c r="L35" s="67"/>
      <c r="M35" s="67"/>
      <c r="N35" s="67"/>
      <c r="O35" s="51">
        <f t="shared" si="2"/>
        <v>0</v>
      </c>
    </row>
    <row r="36" spans="1:15" ht="12" customHeight="1">
      <c r="A36" s="38">
        <v>25</v>
      </c>
      <c r="B36" s="39" t="s">
        <v>23</v>
      </c>
      <c r="C36" s="48">
        <v>0.5</v>
      </c>
      <c r="D36" s="110">
        <v>84.7</v>
      </c>
      <c r="E36" s="46">
        <f t="shared" si="0"/>
        <v>7</v>
      </c>
      <c r="F36" s="55">
        <f t="shared" si="1"/>
        <v>78.771</v>
      </c>
      <c r="G36" s="64"/>
      <c r="H36" s="65"/>
      <c r="I36" s="67"/>
      <c r="J36" s="67"/>
      <c r="K36" s="67"/>
      <c r="L36" s="67"/>
      <c r="M36" s="67"/>
      <c r="N36" s="67"/>
      <c r="O36" s="51">
        <f t="shared" si="2"/>
        <v>0</v>
      </c>
    </row>
    <row r="37" spans="1:15" ht="12" customHeight="1">
      <c r="A37" s="38">
        <v>26</v>
      </c>
      <c r="B37" s="39" t="s">
        <v>24</v>
      </c>
      <c r="C37" s="48">
        <v>0.25</v>
      </c>
      <c r="D37" s="110">
        <v>43.8</v>
      </c>
      <c r="E37" s="46">
        <f t="shared" si="0"/>
        <v>7</v>
      </c>
      <c r="F37" s="55">
        <f t="shared" si="1"/>
        <v>40.733999999999995</v>
      </c>
      <c r="G37" s="64"/>
      <c r="H37" s="65"/>
      <c r="I37" s="67"/>
      <c r="J37" s="67"/>
      <c r="K37" s="67"/>
      <c r="L37" s="67"/>
      <c r="M37" s="67"/>
      <c r="N37" s="67"/>
      <c r="O37" s="51">
        <f t="shared" si="2"/>
        <v>0</v>
      </c>
    </row>
    <row r="38" spans="1:15" ht="12" customHeight="1">
      <c r="A38" s="38">
        <v>27</v>
      </c>
      <c r="B38" s="39" t="s">
        <v>24</v>
      </c>
      <c r="C38" s="48">
        <v>0.5</v>
      </c>
      <c r="D38" s="110">
        <v>81.8</v>
      </c>
      <c r="E38" s="46">
        <f t="shared" si="0"/>
        <v>7</v>
      </c>
      <c r="F38" s="55">
        <f t="shared" si="1"/>
        <v>76.074</v>
      </c>
      <c r="G38" s="64"/>
      <c r="H38" s="65"/>
      <c r="I38" s="67"/>
      <c r="J38" s="67"/>
      <c r="K38" s="67"/>
      <c r="L38" s="67"/>
      <c r="M38" s="67"/>
      <c r="N38" s="67"/>
      <c r="O38" s="51">
        <f t="shared" si="2"/>
        <v>0</v>
      </c>
    </row>
    <row r="39" spans="1:15" ht="12" customHeight="1">
      <c r="A39" s="38">
        <v>28</v>
      </c>
      <c r="B39" s="39" t="s">
        <v>25</v>
      </c>
      <c r="C39" s="48">
        <v>0.5</v>
      </c>
      <c r="D39" s="110">
        <v>85.1</v>
      </c>
      <c r="E39" s="46">
        <f t="shared" si="0"/>
        <v>7</v>
      </c>
      <c r="F39" s="55">
        <f t="shared" si="1"/>
        <v>79.143</v>
      </c>
      <c r="G39" s="64"/>
      <c r="H39" s="65"/>
      <c r="I39" s="67"/>
      <c r="J39" s="67"/>
      <c r="K39" s="67"/>
      <c r="L39" s="67"/>
      <c r="M39" s="67"/>
      <c r="N39" s="67"/>
      <c r="O39" s="51">
        <f t="shared" si="2"/>
        <v>0</v>
      </c>
    </row>
    <row r="40" spans="1:15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2" customHeight="1">
      <c r="A41" s="38">
        <v>29</v>
      </c>
      <c r="B41" s="41" t="s">
        <v>27</v>
      </c>
      <c r="C41" s="48">
        <v>0.5</v>
      </c>
      <c r="D41" s="55">
        <v>96</v>
      </c>
      <c r="E41" s="46">
        <f t="shared" si="0"/>
        <v>7</v>
      </c>
      <c r="F41" s="55">
        <v>89.28</v>
      </c>
      <c r="G41" s="64"/>
      <c r="H41" s="65"/>
      <c r="I41" s="67"/>
      <c r="J41" s="67"/>
      <c r="K41" s="67"/>
      <c r="L41" s="67"/>
      <c r="M41" s="67"/>
      <c r="N41" s="67"/>
      <c r="O41" s="51">
        <f aca="true" t="shared" si="3" ref="O41:O62">(SUM(G41:N41))*F41</f>
        <v>0</v>
      </c>
    </row>
    <row r="42" spans="1:15" ht="12" customHeight="1">
      <c r="A42" s="38">
        <v>30</v>
      </c>
      <c r="B42" s="41" t="s">
        <v>28</v>
      </c>
      <c r="C42" s="48" t="s">
        <v>29</v>
      </c>
      <c r="D42" s="55">
        <v>31.3</v>
      </c>
      <c r="E42" s="46">
        <f t="shared" si="0"/>
        <v>7</v>
      </c>
      <c r="F42" s="55">
        <v>29.11</v>
      </c>
      <c r="G42" s="64"/>
      <c r="H42" s="65"/>
      <c r="I42" s="67"/>
      <c r="J42" s="67"/>
      <c r="K42" s="67"/>
      <c r="L42" s="67"/>
      <c r="M42" s="67"/>
      <c r="N42" s="67"/>
      <c r="O42" s="51">
        <f t="shared" si="3"/>
        <v>0</v>
      </c>
    </row>
    <row r="43" spans="1:15" ht="12" customHeight="1">
      <c r="A43" s="38">
        <v>31</v>
      </c>
      <c r="B43" s="41" t="s">
        <v>28</v>
      </c>
      <c r="C43" s="48">
        <v>0.5</v>
      </c>
      <c r="D43" s="55">
        <v>90.4</v>
      </c>
      <c r="E43" s="46">
        <f t="shared" si="0"/>
        <v>7</v>
      </c>
      <c r="F43" s="55">
        <v>84.07</v>
      </c>
      <c r="G43" s="64"/>
      <c r="H43" s="65"/>
      <c r="I43" s="67"/>
      <c r="J43" s="67"/>
      <c r="K43" s="67"/>
      <c r="L43" s="67"/>
      <c r="M43" s="67"/>
      <c r="N43" s="67"/>
      <c r="O43" s="51">
        <f t="shared" si="3"/>
        <v>0</v>
      </c>
    </row>
    <row r="44" spans="1:15" ht="12" customHeight="1">
      <c r="A44" s="38">
        <v>32</v>
      </c>
      <c r="B44" s="41" t="s">
        <v>30</v>
      </c>
      <c r="C44" s="48">
        <v>0.5</v>
      </c>
      <c r="D44" s="55">
        <v>74.8</v>
      </c>
      <c r="E44" s="46">
        <f aca="true" t="shared" si="4" ref="E44:E62">E43</f>
        <v>7</v>
      </c>
      <c r="F44" s="55">
        <v>69.56</v>
      </c>
      <c r="G44" s="64"/>
      <c r="H44" s="65"/>
      <c r="I44" s="67"/>
      <c r="J44" s="67"/>
      <c r="K44" s="67"/>
      <c r="L44" s="67"/>
      <c r="M44" s="67"/>
      <c r="N44" s="67"/>
      <c r="O44" s="51">
        <f t="shared" si="3"/>
        <v>0</v>
      </c>
    </row>
    <row r="45" spans="1:15" ht="12" customHeight="1">
      <c r="A45" s="38">
        <v>33</v>
      </c>
      <c r="B45" s="41" t="s">
        <v>31</v>
      </c>
      <c r="C45" s="48">
        <v>0.5</v>
      </c>
      <c r="D45" s="55">
        <v>72.7</v>
      </c>
      <c r="E45" s="46">
        <f t="shared" si="4"/>
        <v>7</v>
      </c>
      <c r="F45" s="55">
        <v>67.61</v>
      </c>
      <c r="G45" s="64"/>
      <c r="H45" s="65"/>
      <c r="I45" s="67"/>
      <c r="J45" s="67"/>
      <c r="K45" s="67"/>
      <c r="L45" s="67"/>
      <c r="M45" s="67"/>
      <c r="N45" s="67"/>
      <c r="O45" s="51">
        <f t="shared" si="3"/>
        <v>0</v>
      </c>
    </row>
    <row r="46" spans="1:15" ht="12" customHeight="1">
      <c r="A46" s="38">
        <v>34</v>
      </c>
      <c r="B46" s="41" t="s">
        <v>32</v>
      </c>
      <c r="C46" s="48">
        <v>0.5</v>
      </c>
      <c r="D46" s="55">
        <v>70.7</v>
      </c>
      <c r="E46" s="46">
        <f t="shared" si="4"/>
        <v>7</v>
      </c>
      <c r="F46" s="55">
        <v>65.75</v>
      </c>
      <c r="G46" s="64"/>
      <c r="H46" s="65"/>
      <c r="I46" s="67"/>
      <c r="J46" s="67"/>
      <c r="K46" s="67"/>
      <c r="L46" s="67"/>
      <c r="M46" s="67"/>
      <c r="N46" s="67"/>
      <c r="O46" s="51">
        <f t="shared" si="3"/>
        <v>0</v>
      </c>
    </row>
    <row r="47" spans="1:15" ht="12" customHeight="1">
      <c r="A47" s="38">
        <v>35</v>
      </c>
      <c r="B47" s="41" t="s">
        <v>33</v>
      </c>
      <c r="C47" s="48" t="s">
        <v>29</v>
      </c>
      <c r="D47" s="55">
        <v>28.7</v>
      </c>
      <c r="E47" s="46">
        <f t="shared" si="4"/>
        <v>7</v>
      </c>
      <c r="F47" s="55">
        <v>26.69</v>
      </c>
      <c r="G47" s="64"/>
      <c r="H47" s="65"/>
      <c r="I47" s="67"/>
      <c r="J47" s="67"/>
      <c r="K47" s="67"/>
      <c r="L47" s="67"/>
      <c r="M47" s="67"/>
      <c r="N47" s="67"/>
      <c r="O47" s="51">
        <f t="shared" si="3"/>
        <v>0</v>
      </c>
    </row>
    <row r="48" spans="1:15" ht="12" customHeight="1">
      <c r="A48" s="38">
        <v>36</v>
      </c>
      <c r="B48" s="41" t="s">
        <v>34</v>
      </c>
      <c r="C48" s="48">
        <v>0.5</v>
      </c>
      <c r="D48" s="55">
        <v>71.7</v>
      </c>
      <c r="E48" s="46">
        <f t="shared" si="4"/>
        <v>7</v>
      </c>
      <c r="F48" s="55">
        <v>66.68</v>
      </c>
      <c r="G48" s="64"/>
      <c r="H48" s="65"/>
      <c r="I48" s="67"/>
      <c r="J48" s="67"/>
      <c r="K48" s="67"/>
      <c r="L48" s="67"/>
      <c r="M48" s="67"/>
      <c r="N48" s="67"/>
      <c r="O48" s="51">
        <f t="shared" si="3"/>
        <v>0</v>
      </c>
    </row>
    <row r="49" spans="1:15" ht="12" customHeight="1">
      <c r="A49" s="38">
        <v>37</v>
      </c>
      <c r="B49" s="41" t="s">
        <v>35</v>
      </c>
      <c r="C49" s="48">
        <v>0.5</v>
      </c>
      <c r="D49" s="55">
        <v>72.8</v>
      </c>
      <c r="E49" s="46">
        <f t="shared" si="4"/>
        <v>7</v>
      </c>
      <c r="F49" s="55">
        <v>67.7</v>
      </c>
      <c r="G49" s="64"/>
      <c r="H49" s="65"/>
      <c r="I49" s="67"/>
      <c r="J49" s="67"/>
      <c r="K49" s="67"/>
      <c r="L49" s="67"/>
      <c r="M49" s="67"/>
      <c r="N49" s="67"/>
      <c r="O49" s="51">
        <f t="shared" si="3"/>
        <v>0</v>
      </c>
    </row>
    <row r="50" spans="1:15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4"/>
        <v>7</v>
      </c>
      <c r="F50" s="55">
        <v>87.32</v>
      </c>
      <c r="G50" s="64"/>
      <c r="H50" s="65"/>
      <c r="I50" s="67"/>
      <c r="J50" s="67"/>
      <c r="K50" s="67"/>
      <c r="L50" s="67"/>
      <c r="M50" s="67"/>
      <c r="N50" s="67"/>
      <c r="O50" s="51">
        <f t="shared" si="3"/>
        <v>0</v>
      </c>
    </row>
    <row r="51" spans="1:15" ht="12" customHeight="1">
      <c r="A51" s="38">
        <v>39</v>
      </c>
      <c r="B51" s="41" t="s">
        <v>37</v>
      </c>
      <c r="C51" s="48">
        <v>0.5</v>
      </c>
      <c r="D51" s="55">
        <v>93.3</v>
      </c>
      <c r="E51" s="46">
        <f t="shared" si="4"/>
        <v>7</v>
      </c>
      <c r="F51" s="55">
        <v>86.77</v>
      </c>
      <c r="G51" s="64"/>
      <c r="H51" s="65"/>
      <c r="I51" s="67"/>
      <c r="J51" s="67"/>
      <c r="K51" s="67"/>
      <c r="L51" s="67"/>
      <c r="M51" s="67"/>
      <c r="N51" s="67"/>
      <c r="O51" s="51">
        <f t="shared" si="3"/>
        <v>0</v>
      </c>
    </row>
    <row r="52" spans="1:15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4"/>
        <v>7</v>
      </c>
      <c r="F52" s="55">
        <v>86.77</v>
      </c>
      <c r="G52" s="64"/>
      <c r="H52" s="65"/>
      <c r="I52" s="67"/>
      <c r="J52" s="67"/>
      <c r="K52" s="67"/>
      <c r="L52" s="67"/>
      <c r="M52" s="67"/>
      <c r="N52" s="67"/>
      <c r="O52" s="51">
        <f t="shared" si="3"/>
        <v>0</v>
      </c>
    </row>
    <row r="53" spans="1:15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4"/>
        <v>7</v>
      </c>
      <c r="F53" s="55">
        <v>87.33</v>
      </c>
      <c r="G53" s="64"/>
      <c r="H53" s="65"/>
      <c r="I53" s="67"/>
      <c r="J53" s="67"/>
      <c r="K53" s="67"/>
      <c r="L53" s="67"/>
      <c r="M53" s="67"/>
      <c r="N53" s="67"/>
      <c r="O53" s="51">
        <f t="shared" si="3"/>
        <v>0</v>
      </c>
    </row>
    <row r="54" spans="1:15" ht="12" customHeight="1">
      <c r="A54" s="38">
        <v>42</v>
      </c>
      <c r="B54" s="41" t="s">
        <v>40</v>
      </c>
      <c r="C54" s="48">
        <v>0.5</v>
      </c>
      <c r="D54" s="55">
        <v>78.6</v>
      </c>
      <c r="E54" s="46">
        <f t="shared" si="4"/>
        <v>7</v>
      </c>
      <c r="F54" s="55">
        <v>73.1</v>
      </c>
      <c r="G54" s="64"/>
      <c r="H54" s="65"/>
      <c r="I54" s="67"/>
      <c r="J54" s="67"/>
      <c r="K54" s="67"/>
      <c r="L54" s="67"/>
      <c r="M54" s="67"/>
      <c r="N54" s="67"/>
      <c r="O54" s="51">
        <f t="shared" si="3"/>
        <v>0</v>
      </c>
    </row>
    <row r="55" spans="1:15" ht="12" customHeight="1">
      <c r="A55" s="38">
        <v>43</v>
      </c>
      <c r="B55" s="41" t="s">
        <v>41</v>
      </c>
      <c r="C55" s="48">
        <v>0.5</v>
      </c>
      <c r="D55" s="55">
        <v>72.3</v>
      </c>
      <c r="E55" s="46">
        <f t="shared" si="4"/>
        <v>7</v>
      </c>
      <c r="F55" s="55">
        <v>67.24</v>
      </c>
      <c r="G55" s="64"/>
      <c r="H55" s="65"/>
      <c r="I55" s="67"/>
      <c r="J55" s="67"/>
      <c r="K55" s="67"/>
      <c r="L55" s="67"/>
      <c r="M55" s="67"/>
      <c r="N55" s="67"/>
      <c r="O55" s="51">
        <f t="shared" si="3"/>
        <v>0</v>
      </c>
    </row>
    <row r="56" spans="1:15" ht="12" customHeight="1">
      <c r="A56" s="38">
        <v>44</v>
      </c>
      <c r="B56" s="41" t="s">
        <v>42</v>
      </c>
      <c r="C56" s="48">
        <v>0.5</v>
      </c>
      <c r="D56" s="55">
        <v>95</v>
      </c>
      <c r="E56" s="46">
        <f t="shared" si="4"/>
        <v>7</v>
      </c>
      <c r="F56" s="55">
        <v>88.35</v>
      </c>
      <c r="G56" s="64"/>
      <c r="H56" s="65"/>
      <c r="I56" s="67"/>
      <c r="J56" s="67"/>
      <c r="K56" s="67"/>
      <c r="L56" s="67"/>
      <c r="M56" s="67"/>
      <c r="N56" s="67"/>
      <c r="O56" s="51">
        <f t="shared" si="3"/>
        <v>0</v>
      </c>
    </row>
    <row r="57" spans="1:15" ht="12" customHeight="1">
      <c r="A57" s="38">
        <v>45</v>
      </c>
      <c r="B57" s="41" t="s">
        <v>43</v>
      </c>
      <c r="C57" s="48" t="s">
        <v>29</v>
      </c>
      <c r="D57" s="55">
        <v>30.7</v>
      </c>
      <c r="E57" s="46">
        <f t="shared" si="4"/>
        <v>7</v>
      </c>
      <c r="F57" s="55">
        <v>28.55</v>
      </c>
      <c r="G57" s="64"/>
      <c r="H57" s="65"/>
      <c r="I57" s="67"/>
      <c r="J57" s="67"/>
      <c r="K57" s="67"/>
      <c r="L57" s="67"/>
      <c r="M57" s="67"/>
      <c r="N57" s="67"/>
      <c r="O57" s="51">
        <f t="shared" si="3"/>
        <v>0</v>
      </c>
    </row>
    <row r="58" spans="1:15" ht="12" customHeight="1">
      <c r="A58" s="38">
        <v>46</v>
      </c>
      <c r="B58" s="41" t="s">
        <v>43</v>
      </c>
      <c r="C58" s="48">
        <v>0.5</v>
      </c>
      <c r="D58" s="55">
        <v>87.1</v>
      </c>
      <c r="E58" s="46">
        <f t="shared" si="4"/>
        <v>7</v>
      </c>
      <c r="F58" s="55">
        <v>81</v>
      </c>
      <c r="G58" s="64"/>
      <c r="H58" s="65"/>
      <c r="I58" s="67"/>
      <c r="J58" s="67"/>
      <c r="K58" s="67"/>
      <c r="L58" s="67"/>
      <c r="M58" s="67"/>
      <c r="N58" s="67"/>
      <c r="O58" s="51">
        <f t="shared" si="3"/>
        <v>0</v>
      </c>
    </row>
    <row r="59" spans="1:15" ht="12" customHeight="1">
      <c r="A59" s="38">
        <v>47</v>
      </c>
      <c r="B59" s="41" t="s">
        <v>44</v>
      </c>
      <c r="C59" s="48" t="s">
        <v>29</v>
      </c>
      <c r="D59" s="55">
        <v>42.9</v>
      </c>
      <c r="E59" s="46">
        <f t="shared" si="4"/>
        <v>7</v>
      </c>
      <c r="F59" s="55">
        <v>39.9</v>
      </c>
      <c r="G59" s="64"/>
      <c r="H59" s="65"/>
      <c r="I59" s="67"/>
      <c r="J59" s="67"/>
      <c r="K59" s="67"/>
      <c r="L59" s="67"/>
      <c r="M59" s="67"/>
      <c r="N59" s="67"/>
      <c r="O59" s="51">
        <f t="shared" si="3"/>
        <v>0</v>
      </c>
    </row>
    <row r="60" spans="1:15" ht="12" customHeight="1">
      <c r="A60" s="38">
        <v>48</v>
      </c>
      <c r="B60" s="41" t="s">
        <v>45</v>
      </c>
      <c r="C60" s="48">
        <v>0.5</v>
      </c>
      <c r="D60" s="55">
        <v>163</v>
      </c>
      <c r="E60" s="46">
        <f t="shared" si="4"/>
        <v>7</v>
      </c>
      <c r="F60" s="55">
        <v>151.6</v>
      </c>
      <c r="G60" s="64"/>
      <c r="H60" s="65"/>
      <c r="I60" s="67"/>
      <c r="J60" s="67"/>
      <c r="K60" s="67"/>
      <c r="L60" s="67"/>
      <c r="M60" s="67"/>
      <c r="N60" s="67"/>
      <c r="O60" s="51">
        <f t="shared" si="3"/>
        <v>0</v>
      </c>
    </row>
    <row r="61" spans="1:15" ht="12" customHeight="1">
      <c r="A61" s="38">
        <v>49</v>
      </c>
      <c r="B61" s="41" t="s">
        <v>46</v>
      </c>
      <c r="C61" s="48">
        <v>0.5</v>
      </c>
      <c r="D61" s="55">
        <v>78.7</v>
      </c>
      <c r="E61" s="46">
        <f t="shared" si="4"/>
        <v>7</v>
      </c>
      <c r="F61" s="55">
        <v>73.19</v>
      </c>
      <c r="G61" s="64"/>
      <c r="H61" s="65"/>
      <c r="I61" s="67"/>
      <c r="J61" s="67"/>
      <c r="K61" s="67"/>
      <c r="L61" s="67"/>
      <c r="M61" s="67"/>
      <c r="N61" s="67"/>
      <c r="O61" s="51">
        <f t="shared" si="3"/>
        <v>0</v>
      </c>
    </row>
    <row r="62" spans="1:15" ht="12" customHeight="1">
      <c r="A62" s="38">
        <v>50</v>
      </c>
      <c r="B62" s="41" t="s">
        <v>47</v>
      </c>
      <c r="C62" s="48">
        <v>0.5</v>
      </c>
      <c r="D62" s="55">
        <v>161</v>
      </c>
      <c r="E62" s="46">
        <f t="shared" si="4"/>
        <v>7</v>
      </c>
      <c r="F62" s="55">
        <v>149.73</v>
      </c>
      <c r="G62" s="64"/>
      <c r="H62" s="65"/>
      <c r="I62" s="67"/>
      <c r="J62" s="67"/>
      <c r="K62" s="67"/>
      <c r="L62" s="67"/>
      <c r="M62" s="67"/>
      <c r="N62" s="67"/>
      <c r="O62" s="51">
        <f t="shared" si="3"/>
        <v>0</v>
      </c>
    </row>
    <row r="63" spans="1:15" ht="12" customHeight="1">
      <c r="A63" s="155" t="s">
        <v>50</v>
      </c>
      <c r="B63" s="156"/>
      <c r="C63" s="15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ht="12" customHeight="1">
      <c r="A64" s="38">
        <v>53</v>
      </c>
      <c r="B64" s="59" t="s">
        <v>51</v>
      </c>
      <c r="C64" s="48">
        <v>0.7</v>
      </c>
      <c r="D64" s="55">
        <v>185.7</v>
      </c>
      <c r="E64" s="46">
        <v>7</v>
      </c>
      <c r="F64" s="55">
        <v>172.7</v>
      </c>
      <c r="G64" s="64">
        <v>120</v>
      </c>
      <c r="H64" s="65"/>
      <c r="I64" s="67"/>
      <c r="J64" s="67"/>
      <c r="K64" s="67"/>
      <c r="L64" s="67"/>
      <c r="M64" s="67"/>
      <c r="N64" s="67"/>
      <c r="O64" s="51">
        <f aca="true" t="shared" si="5" ref="O64:O70">(SUM(G64:N64))*F64</f>
        <v>20724</v>
      </c>
    </row>
    <row r="65" spans="1:15" ht="12" customHeight="1">
      <c r="A65" s="38">
        <v>54</v>
      </c>
      <c r="B65" s="59" t="s">
        <v>52</v>
      </c>
      <c r="C65" s="48">
        <v>0.7</v>
      </c>
      <c r="D65" s="55">
        <v>191.5</v>
      </c>
      <c r="E65" s="46">
        <f aca="true" t="shared" si="6" ref="E65:E70">E64</f>
        <v>7</v>
      </c>
      <c r="F65" s="55">
        <v>178.1</v>
      </c>
      <c r="G65" s="64"/>
      <c r="H65" s="65"/>
      <c r="I65" s="67"/>
      <c r="J65" s="67"/>
      <c r="K65" s="67"/>
      <c r="L65" s="67"/>
      <c r="M65" s="67"/>
      <c r="N65" s="67"/>
      <c r="O65" s="51">
        <f t="shared" si="5"/>
        <v>0</v>
      </c>
    </row>
    <row r="66" spans="1:15" ht="12" customHeight="1">
      <c r="A66" s="38">
        <v>55</v>
      </c>
      <c r="B66" s="59" t="s">
        <v>53</v>
      </c>
      <c r="C66" s="48">
        <v>0.7</v>
      </c>
      <c r="D66" s="55">
        <v>211.2</v>
      </c>
      <c r="E66" s="46">
        <f t="shared" si="6"/>
        <v>7</v>
      </c>
      <c r="F66" s="55">
        <v>196.42</v>
      </c>
      <c r="G66" s="64"/>
      <c r="H66" s="65"/>
      <c r="I66" s="67"/>
      <c r="J66" s="67"/>
      <c r="K66" s="67"/>
      <c r="L66" s="67"/>
      <c r="M66" s="67"/>
      <c r="N66" s="67"/>
      <c r="O66" s="51">
        <f t="shared" si="5"/>
        <v>0</v>
      </c>
    </row>
    <row r="67" spans="1:15" ht="12" customHeight="1">
      <c r="A67" s="38">
        <v>56</v>
      </c>
      <c r="B67" s="59" t="s">
        <v>54</v>
      </c>
      <c r="C67" s="48">
        <v>0.7</v>
      </c>
      <c r="D67" s="55">
        <v>196.1</v>
      </c>
      <c r="E67" s="46">
        <f t="shared" si="6"/>
        <v>7</v>
      </c>
      <c r="F67" s="55">
        <v>182.37</v>
      </c>
      <c r="G67" s="64"/>
      <c r="H67" s="65"/>
      <c r="I67" s="67"/>
      <c r="J67" s="67"/>
      <c r="K67" s="67"/>
      <c r="L67" s="67"/>
      <c r="M67" s="67"/>
      <c r="N67" s="67"/>
      <c r="O67" s="51">
        <f t="shared" si="5"/>
        <v>0</v>
      </c>
    </row>
    <row r="68" spans="1:15" ht="12" customHeight="1">
      <c r="A68" s="38">
        <v>57</v>
      </c>
      <c r="B68" s="59" t="s">
        <v>55</v>
      </c>
      <c r="C68" s="48">
        <v>0.7</v>
      </c>
      <c r="D68" s="55">
        <v>185.4</v>
      </c>
      <c r="E68" s="46">
        <f t="shared" si="6"/>
        <v>7</v>
      </c>
      <c r="F68" s="55">
        <v>172.42</v>
      </c>
      <c r="G68" s="64"/>
      <c r="H68" s="65"/>
      <c r="I68" s="67"/>
      <c r="J68" s="67"/>
      <c r="K68" s="67"/>
      <c r="L68" s="67"/>
      <c r="M68" s="67"/>
      <c r="N68" s="67"/>
      <c r="O68" s="51">
        <f t="shared" si="5"/>
        <v>0</v>
      </c>
    </row>
    <row r="69" spans="1:15" ht="12" customHeight="1">
      <c r="A69" s="38"/>
      <c r="B69" s="59" t="s">
        <v>58</v>
      </c>
      <c r="C69" s="60"/>
      <c r="D69" s="55">
        <v>20.4</v>
      </c>
      <c r="E69" s="46">
        <f t="shared" si="6"/>
        <v>7</v>
      </c>
      <c r="F69" s="55">
        <v>18.97</v>
      </c>
      <c r="G69" s="64"/>
      <c r="H69" s="65"/>
      <c r="I69" s="67"/>
      <c r="J69" s="67"/>
      <c r="K69" s="67"/>
      <c r="L69" s="67"/>
      <c r="M69" s="67"/>
      <c r="N69" s="67"/>
      <c r="O69" s="51">
        <f t="shared" si="5"/>
        <v>0</v>
      </c>
    </row>
    <row r="70" spans="1:15" ht="12" customHeight="1">
      <c r="A70" s="38"/>
      <c r="B70" s="59" t="s">
        <v>59</v>
      </c>
      <c r="C70" s="60"/>
      <c r="D70" s="55">
        <v>6.7</v>
      </c>
      <c r="E70" s="46">
        <f t="shared" si="6"/>
        <v>7</v>
      </c>
      <c r="F70" s="55">
        <v>6.23</v>
      </c>
      <c r="G70" s="64"/>
      <c r="H70" s="65"/>
      <c r="I70" s="67"/>
      <c r="J70" s="67"/>
      <c r="K70" s="67"/>
      <c r="L70" s="67"/>
      <c r="M70" s="67"/>
      <c r="N70" s="67"/>
      <c r="O70" s="51">
        <f t="shared" si="5"/>
        <v>0</v>
      </c>
    </row>
    <row r="71" spans="1:15" ht="12" customHeight="1" thickBo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</row>
    <row r="72" spans="1:15" ht="13.5" thickBot="1">
      <c r="A72" s="1"/>
      <c r="N72" t="s">
        <v>92</v>
      </c>
      <c r="O72" s="58">
        <f>SUM(O50:O71)</f>
        <v>20724</v>
      </c>
    </row>
    <row r="73" ht="12.75">
      <c r="A73" s="1"/>
    </row>
    <row r="74" spans="1:14" ht="12.75">
      <c r="A74" s="1"/>
      <c r="N74" s="63"/>
    </row>
    <row r="75" ht="12.75">
      <c r="A75" s="1"/>
    </row>
    <row r="76" ht="12.75">
      <c r="A76" s="2"/>
    </row>
    <row r="77" ht="12.75">
      <c r="A77" s="3"/>
    </row>
  </sheetData>
  <sheetProtection/>
  <mergeCells count="7">
    <mergeCell ref="A63:C63"/>
    <mergeCell ref="A40:C40"/>
    <mergeCell ref="G7:G8"/>
    <mergeCell ref="A7:A10"/>
    <mergeCell ref="B7:B10"/>
    <mergeCell ref="C7:C10"/>
    <mergeCell ref="A11:C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C9">
      <selection activeCell="B22" sqref="B22:O25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3" width="5.625" style="45" customWidth="1"/>
    <col min="14" max="14" width="5.625" style="0" customWidth="1"/>
    <col min="15" max="15" width="12.50390625" style="0" customWidth="1"/>
  </cols>
  <sheetData>
    <row r="1" spans="1:14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8"/>
    </row>
    <row r="2" spans="1:14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8"/>
    </row>
    <row r="3" spans="1:14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8"/>
    </row>
    <row r="4" spans="1:14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8"/>
    </row>
    <row r="5" spans="1:14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8"/>
    </row>
    <row r="6" spans="1:14" ht="12" customHeight="1">
      <c r="A6" s="8"/>
      <c r="B6" s="8" t="s">
        <v>86</v>
      </c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8"/>
    </row>
    <row r="7" spans="1:14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8"/>
    </row>
    <row r="8" spans="1:14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8"/>
    </row>
    <row r="9" spans="1:14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8"/>
    </row>
    <row r="10" spans="1:15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3</v>
      </c>
      <c r="N10" s="71" t="s">
        <v>91</v>
      </c>
      <c r="O10" s="61" t="s">
        <v>87</v>
      </c>
    </row>
    <row r="11" spans="1:15" ht="12" customHeigh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2" customHeight="1">
      <c r="A12" s="38">
        <v>1</v>
      </c>
      <c r="B12" s="39" t="s">
        <v>6</v>
      </c>
      <c r="C12" s="48">
        <v>0.5</v>
      </c>
      <c r="D12" s="110">
        <v>88.9</v>
      </c>
      <c r="E12" s="46">
        <f aca="true" t="shared" si="0" ref="E12:E43">E11</f>
        <v>7</v>
      </c>
      <c r="F12" s="55">
        <f aca="true" t="shared" si="1" ref="F12:F39">D12-(D12*E12/100)</f>
        <v>82.677</v>
      </c>
      <c r="G12" s="64"/>
      <c r="H12" s="65"/>
      <c r="I12" s="67"/>
      <c r="J12" s="67"/>
      <c r="K12" s="67"/>
      <c r="L12" s="67"/>
      <c r="M12" s="67">
        <v>60</v>
      </c>
      <c r="N12" s="67">
        <v>40</v>
      </c>
      <c r="O12" s="51">
        <f aca="true" t="shared" si="2" ref="O12:O39">(SUM(G12:N12))*F12</f>
        <v>8267.7</v>
      </c>
    </row>
    <row r="13" spans="1:15" ht="12" customHeight="1">
      <c r="A13" s="38">
        <v>2</v>
      </c>
      <c r="B13" s="39" t="s">
        <v>6</v>
      </c>
      <c r="C13" s="48">
        <v>0.7</v>
      </c>
      <c r="D13" s="110">
        <v>122.8</v>
      </c>
      <c r="E13" s="46">
        <f t="shared" si="0"/>
        <v>7</v>
      </c>
      <c r="F13" s="55">
        <f t="shared" si="1"/>
        <v>114.204</v>
      </c>
      <c r="G13" s="64"/>
      <c r="H13" s="65"/>
      <c r="I13" s="67"/>
      <c r="J13" s="67"/>
      <c r="K13" s="67"/>
      <c r="L13" s="67"/>
      <c r="M13" s="67"/>
      <c r="N13" s="67"/>
      <c r="O13" s="51">
        <f t="shared" si="2"/>
        <v>0</v>
      </c>
    </row>
    <row r="14" spans="1:15" ht="12" customHeight="1">
      <c r="A14" s="38">
        <v>3</v>
      </c>
      <c r="B14" s="39" t="s">
        <v>7</v>
      </c>
      <c r="C14" s="48">
        <v>0.5</v>
      </c>
      <c r="D14" s="110">
        <v>85</v>
      </c>
      <c r="E14" s="46">
        <f t="shared" si="0"/>
        <v>7</v>
      </c>
      <c r="F14" s="55">
        <f t="shared" si="1"/>
        <v>79.05</v>
      </c>
      <c r="G14" s="64"/>
      <c r="H14" s="65"/>
      <c r="I14" s="67"/>
      <c r="J14" s="67">
        <v>20</v>
      </c>
      <c r="K14" s="67"/>
      <c r="L14" s="67"/>
      <c r="M14" s="67">
        <v>20</v>
      </c>
      <c r="N14" s="67"/>
      <c r="O14" s="51">
        <f t="shared" si="2"/>
        <v>3162</v>
      </c>
    </row>
    <row r="15" spans="1:15" ht="12" customHeight="1">
      <c r="A15" s="38">
        <v>4</v>
      </c>
      <c r="B15" s="39" t="s">
        <v>8</v>
      </c>
      <c r="C15" s="48">
        <v>0.5</v>
      </c>
      <c r="D15" s="110">
        <v>85</v>
      </c>
      <c r="E15" s="46">
        <f t="shared" si="0"/>
        <v>7</v>
      </c>
      <c r="F15" s="55">
        <f t="shared" si="1"/>
        <v>79.05</v>
      </c>
      <c r="G15" s="64"/>
      <c r="H15" s="65"/>
      <c r="I15" s="67"/>
      <c r="J15" s="67"/>
      <c r="K15" s="67"/>
      <c r="L15" s="67"/>
      <c r="M15" s="67">
        <v>20</v>
      </c>
      <c r="N15" s="67"/>
      <c r="O15" s="51">
        <f t="shared" si="2"/>
        <v>1581</v>
      </c>
    </row>
    <row r="16" spans="1:15" ht="12" customHeight="1">
      <c r="A16" s="38">
        <v>5</v>
      </c>
      <c r="B16" s="39" t="s">
        <v>9</v>
      </c>
      <c r="C16" s="48">
        <v>0.5</v>
      </c>
      <c r="D16" s="110">
        <v>85</v>
      </c>
      <c r="E16" s="46">
        <f t="shared" si="0"/>
        <v>7</v>
      </c>
      <c r="F16" s="55">
        <f t="shared" si="1"/>
        <v>79.05</v>
      </c>
      <c r="G16" s="64"/>
      <c r="H16" s="65"/>
      <c r="I16" s="67"/>
      <c r="J16" s="67"/>
      <c r="K16" s="67"/>
      <c r="L16" s="67"/>
      <c r="M16" s="67">
        <v>20</v>
      </c>
      <c r="N16" s="67"/>
      <c r="O16" s="51">
        <f t="shared" si="2"/>
        <v>1581</v>
      </c>
    </row>
    <row r="17" spans="1:15" ht="12" customHeight="1">
      <c r="A17" s="38">
        <v>6</v>
      </c>
      <c r="B17" s="39" t="s">
        <v>10</v>
      </c>
      <c r="C17" s="48">
        <v>0.7</v>
      </c>
      <c r="D17" s="110">
        <v>251.6</v>
      </c>
      <c r="E17" s="46">
        <f t="shared" si="0"/>
        <v>7</v>
      </c>
      <c r="F17" s="55">
        <f t="shared" si="1"/>
        <v>233.988</v>
      </c>
      <c r="G17" s="64"/>
      <c r="H17" s="65"/>
      <c r="I17" s="67"/>
      <c r="J17" s="67"/>
      <c r="K17" s="67"/>
      <c r="L17" s="67">
        <v>12</v>
      </c>
      <c r="M17" s="67"/>
      <c r="N17" s="67"/>
      <c r="O17" s="51">
        <f t="shared" si="2"/>
        <v>2807.8559999999998</v>
      </c>
    </row>
    <row r="18" spans="1:15" ht="12" customHeight="1">
      <c r="A18" s="38">
        <v>7</v>
      </c>
      <c r="B18" s="39" t="s">
        <v>11</v>
      </c>
      <c r="C18" s="48">
        <v>1.75</v>
      </c>
      <c r="D18" s="110">
        <v>491.8</v>
      </c>
      <c r="E18" s="46">
        <f t="shared" si="0"/>
        <v>7</v>
      </c>
      <c r="F18" s="55">
        <f t="shared" si="1"/>
        <v>457.374</v>
      </c>
      <c r="G18" s="64"/>
      <c r="H18" s="65"/>
      <c r="I18" s="67"/>
      <c r="J18" s="67"/>
      <c r="K18" s="67"/>
      <c r="L18" s="67"/>
      <c r="M18" s="67"/>
      <c r="N18" s="67"/>
      <c r="O18" s="51">
        <f t="shared" si="2"/>
        <v>0</v>
      </c>
    </row>
    <row r="19" spans="1:15" ht="12" customHeight="1">
      <c r="A19" s="38">
        <v>8</v>
      </c>
      <c r="B19" s="39" t="s">
        <v>12</v>
      </c>
      <c r="C19" s="48">
        <v>0.5</v>
      </c>
      <c r="D19" s="110">
        <v>88.9</v>
      </c>
      <c r="E19" s="46">
        <f t="shared" si="0"/>
        <v>7</v>
      </c>
      <c r="F19" s="55">
        <f t="shared" si="1"/>
        <v>82.677</v>
      </c>
      <c r="G19" s="64"/>
      <c r="H19" s="65"/>
      <c r="I19" s="67"/>
      <c r="J19" s="67">
        <v>20</v>
      </c>
      <c r="K19" s="67"/>
      <c r="L19" s="67">
        <v>20</v>
      </c>
      <c r="M19" s="67">
        <v>60</v>
      </c>
      <c r="N19" s="67"/>
      <c r="O19" s="51">
        <f t="shared" si="2"/>
        <v>8267.7</v>
      </c>
    </row>
    <row r="20" spans="1:15" ht="12" customHeight="1">
      <c r="A20" s="38">
        <v>9</v>
      </c>
      <c r="B20" s="39" t="s">
        <v>13</v>
      </c>
      <c r="C20" s="48">
        <v>0.75</v>
      </c>
      <c r="D20" s="110">
        <v>131</v>
      </c>
      <c r="E20" s="46">
        <f t="shared" si="0"/>
        <v>7</v>
      </c>
      <c r="F20" s="55">
        <f t="shared" si="1"/>
        <v>121.83</v>
      </c>
      <c r="G20" s="64"/>
      <c r="H20" s="65"/>
      <c r="I20" s="67"/>
      <c r="J20" s="67"/>
      <c r="K20" s="67"/>
      <c r="L20" s="67"/>
      <c r="M20" s="67"/>
      <c r="N20" s="67"/>
      <c r="O20" s="51">
        <f t="shared" si="2"/>
        <v>0</v>
      </c>
    </row>
    <row r="21" spans="1:15" ht="12" customHeight="1">
      <c r="A21" s="38">
        <v>10</v>
      </c>
      <c r="B21" s="39" t="s">
        <v>13</v>
      </c>
      <c r="C21" s="48">
        <v>1.75</v>
      </c>
      <c r="D21" s="110">
        <v>383.5</v>
      </c>
      <c r="E21" s="46">
        <f t="shared" si="0"/>
        <v>7</v>
      </c>
      <c r="F21" s="55">
        <f t="shared" si="1"/>
        <v>356.655</v>
      </c>
      <c r="G21" s="64"/>
      <c r="H21" s="65"/>
      <c r="I21" s="67"/>
      <c r="J21" s="67"/>
      <c r="K21" s="67"/>
      <c r="L21" s="67"/>
      <c r="M21" s="67"/>
      <c r="N21" s="67"/>
      <c r="O21" s="51">
        <f t="shared" si="2"/>
        <v>0</v>
      </c>
    </row>
    <row r="22" spans="1:15" ht="12" customHeight="1">
      <c r="A22" s="37">
        <v>11</v>
      </c>
      <c r="B22" s="111" t="s">
        <v>14</v>
      </c>
      <c r="C22" s="112">
        <v>0.5</v>
      </c>
      <c r="D22" s="118">
        <v>99.4</v>
      </c>
      <c r="E22" s="114">
        <f t="shared" si="0"/>
        <v>7</v>
      </c>
      <c r="F22" s="113">
        <f t="shared" si="1"/>
        <v>92.44200000000001</v>
      </c>
      <c r="G22" s="115"/>
      <c r="H22" s="115"/>
      <c r="I22" s="116"/>
      <c r="J22" s="116"/>
      <c r="K22" s="116"/>
      <c r="L22" s="116"/>
      <c r="M22" s="116"/>
      <c r="N22" s="116"/>
      <c r="O22" s="117">
        <f t="shared" si="2"/>
        <v>0</v>
      </c>
    </row>
    <row r="23" spans="1:15" ht="12" customHeight="1">
      <c r="A23" s="37">
        <v>12</v>
      </c>
      <c r="B23" s="111" t="s">
        <v>15</v>
      </c>
      <c r="C23" s="112">
        <v>0.5</v>
      </c>
      <c r="D23" s="118">
        <v>99.4</v>
      </c>
      <c r="E23" s="114">
        <f t="shared" si="0"/>
        <v>7</v>
      </c>
      <c r="F23" s="113">
        <f t="shared" si="1"/>
        <v>92.44200000000001</v>
      </c>
      <c r="G23" s="115"/>
      <c r="H23" s="115"/>
      <c r="I23" s="116"/>
      <c r="J23" s="116">
        <v>12</v>
      </c>
      <c r="K23" s="116"/>
      <c r="L23" s="116"/>
      <c r="M23" s="116"/>
      <c r="N23" s="116"/>
      <c r="O23" s="117">
        <f t="shared" si="2"/>
        <v>1109.304</v>
      </c>
    </row>
    <row r="24" spans="1:15" ht="12" customHeight="1">
      <c r="A24" s="37">
        <v>13</v>
      </c>
      <c r="B24" s="111" t="s">
        <v>16</v>
      </c>
      <c r="C24" s="112">
        <v>0.5</v>
      </c>
      <c r="D24" s="118">
        <v>99.4</v>
      </c>
      <c r="E24" s="114">
        <f t="shared" si="0"/>
        <v>7</v>
      </c>
      <c r="F24" s="113">
        <f t="shared" si="1"/>
        <v>92.44200000000001</v>
      </c>
      <c r="G24" s="115"/>
      <c r="H24" s="115"/>
      <c r="I24" s="116"/>
      <c r="J24" s="116"/>
      <c r="K24" s="116"/>
      <c r="L24" s="116"/>
      <c r="M24" s="116"/>
      <c r="N24" s="116"/>
      <c r="O24" s="117">
        <f t="shared" si="2"/>
        <v>0</v>
      </c>
    </row>
    <row r="25" spans="1:15" ht="12" customHeight="1">
      <c r="A25" s="37">
        <v>14</v>
      </c>
      <c r="B25" s="111" t="s">
        <v>17</v>
      </c>
      <c r="C25" s="112">
        <v>0.5</v>
      </c>
      <c r="D25" s="118">
        <v>99.4</v>
      </c>
      <c r="E25" s="114">
        <f t="shared" si="0"/>
        <v>7</v>
      </c>
      <c r="F25" s="113">
        <f t="shared" si="1"/>
        <v>92.44200000000001</v>
      </c>
      <c r="G25" s="115"/>
      <c r="H25" s="115"/>
      <c r="I25" s="116"/>
      <c r="J25" s="116"/>
      <c r="K25" s="116"/>
      <c r="L25" s="116"/>
      <c r="M25" s="116"/>
      <c r="N25" s="116"/>
      <c r="O25" s="117">
        <f t="shared" si="2"/>
        <v>0</v>
      </c>
    </row>
    <row r="26" spans="1:15" ht="12" customHeight="1">
      <c r="A26" s="37">
        <v>15</v>
      </c>
      <c r="B26" s="39" t="s">
        <v>18</v>
      </c>
      <c r="C26" s="48">
        <v>0.25</v>
      </c>
      <c r="D26" s="110">
        <v>43.8</v>
      </c>
      <c r="E26" s="46">
        <f t="shared" si="0"/>
        <v>7</v>
      </c>
      <c r="F26" s="55">
        <f t="shared" si="1"/>
        <v>40.733999999999995</v>
      </c>
      <c r="G26" s="64"/>
      <c r="H26" s="65"/>
      <c r="I26" s="67"/>
      <c r="J26" s="67"/>
      <c r="K26" s="67"/>
      <c r="L26" s="67"/>
      <c r="M26" s="67">
        <v>60</v>
      </c>
      <c r="N26" s="67"/>
      <c r="O26" s="51">
        <f t="shared" si="2"/>
        <v>2444.0399999999995</v>
      </c>
    </row>
    <row r="27" spans="1:15" ht="12" customHeight="1">
      <c r="A27" s="38">
        <v>16</v>
      </c>
      <c r="B27" s="39" t="s">
        <v>18</v>
      </c>
      <c r="C27" s="48">
        <v>0.5</v>
      </c>
      <c r="D27" s="110">
        <v>71.2</v>
      </c>
      <c r="E27" s="46">
        <f t="shared" si="0"/>
        <v>7</v>
      </c>
      <c r="F27" s="55">
        <f t="shared" si="1"/>
        <v>66.21600000000001</v>
      </c>
      <c r="G27" s="64"/>
      <c r="H27" s="65"/>
      <c r="I27" s="67"/>
      <c r="J27" s="67"/>
      <c r="K27" s="67"/>
      <c r="L27" s="67">
        <v>20</v>
      </c>
      <c r="M27" s="67"/>
      <c r="N27" s="67">
        <v>60</v>
      </c>
      <c r="O27" s="51">
        <f t="shared" si="2"/>
        <v>5297.280000000001</v>
      </c>
    </row>
    <row r="28" spans="1:15" ht="12" customHeight="1">
      <c r="A28" s="38">
        <v>17</v>
      </c>
      <c r="B28" s="39" t="s">
        <v>18</v>
      </c>
      <c r="C28" s="48">
        <v>0.75</v>
      </c>
      <c r="D28" s="110">
        <v>122</v>
      </c>
      <c r="E28" s="46">
        <f t="shared" si="0"/>
        <v>7</v>
      </c>
      <c r="F28" s="55">
        <f t="shared" si="1"/>
        <v>113.46000000000001</v>
      </c>
      <c r="G28" s="64"/>
      <c r="H28" s="65"/>
      <c r="I28" s="67">
        <v>36</v>
      </c>
      <c r="J28" s="67"/>
      <c r="K28" s="67"/>
      <c r="L28" s="67"/>
      <c r="M28" s="67"/>
      <c r="N28" s="67"/>
      <c r="O28" s="51">
        <f t="shared" si="2"/>
        <v>4084.5600000000004</v>
      </c>
    </row>
    <row r="29" spans="1:15" ht="12" customHeight="1">
      <c r="A29" s="38">
        <v>18</v>
      </c>
      <c r="B29" s="39" t="s">
        <v>19</v>
      </c>
      <c r="C29" s="48">
        <v>0.25</v>
      </c>
      <c r="D29" s="110">
        <v>45.8</v>
      </c>
      <c r="E29" s="46">
        <f t="shared" si="0"/>
        <v>7</v>
      </c>
      <c r="F29" s="55">
        <f t="shared" si="1"/>
        <v>42.593999999999994</v>
      </c>
      <c r="G29" s="64"/>
      <c r="H29" s="65">
        <v>150</v>
      </c>
      <c r="I29" s="67"/>
      <c r="J29" s="67">
        <v>30</v>
      </c>
      <c r="K29" s="67"/>
      <c r="L29" s="67"/>
      <c r="M29" s="67">
        <v>60</v>
      </c>
      <c r="N29" s="67"/>
      <c r="O29" s="51">
        <f t="shared" si="2"/>
        <v>10222.559999999998</v>
      </c>
    </row>
    <row r="30" spans="1:15" ht="12" customHeight="1">
      <c r="A30" s="38">
        <v>19</v>
      </c>
      <c r="B30" s="39" t="s">
        <v>20</v>
      </c>
      <c r="C30" s="48">
        <v>0.5</v>
      </c>
      <c r="D30" s="110">
        <v>85.5</v>
      </c>
      <c r="E30" s="46">
        <f t="shared" si="0"/>
        <v>7</v>
      </c>
      <c r="F30" s="55">
        <f t="shared" si="1"/>
        <v>79.515</v>
      </c>
      <c r="G30" s="64"/>
      <c r="H30" s="65"/>
      <c r="I30" s="67"/>
      <c r="J30" s="67">
        <v>20</v>
      </c>
      <c r="K30" s="67"/>
      <c r="L30" s="67">
        <v>20</v>
      </c>
      <c r="M30" s="67">
        <v>40</v>
      </c>
      <c r="N30" s="67">
        <v>60</v>
      </c>
      <c r="O30" s="51">
        <f t="shared" si="2"/>
        <v>11132.1</v>
      </c>
    </row>
    <row r="31" spans="1:15" ht="12" customHeight="1">
      <c r="A31" s="38">
        <v>20</v>
      </c>
      <c r="B31" s="39" t="s">
        <v>20</v>
      </c>
      <c r="C31" s="48">
        <v>0.75</v>
      </c>
      <c r="D31" s="110">
        <v>124.2</v>
      </c>
      <c r="E31" s="46">
        <f t="shared" si="0"/>
        <v>7</v>
      </c>
      <c r="F31" s="55">
        <f t="shared" si="1"/>
        <v>115.506</v>
      </c>
      <c r="G31" s="64"/>
      <c r="H31" s="65">
        <v>120</v>
      </c>
      <c r="I31" s="67"/>
      <c r="J31" s="67"/>
      <c r="K31" s="67"/>
      <c r="L31" s="67"/>
      <c r="M31" s="67">
        <v>24</v>
      </c>
      <c r="N31" s="67"/>
      <c r="O31" s="51">
        <f t="shared" si="2"/>
        <v>16632.864</v>
      </c>
    </row>
    <row r="32" spans="1:15" ht="12" customHeight="1">
      <c r="A32" s="38">
        <v>21</v>
      </c>
      <c r="B32" s="39" t="s">
        <v>19</v>
      </c>
      <c r="C32" s="48">
        <v>1.75</v>
      </c>
      <c r="D32" s="110">
        <v>298</v>
      </c>
      <c r="E32" s="46">
        <f t="shared" si="0"/>
        <v>7</v>
      </c>
      <c r="F32" s="55">
        <f t="shared" si="1"/>
        <v>277.14</v>
      </c>
      <c r="G32" s="64"/>
      <c r="H32" s="65"/>
      <c r="I32" s="67"/>
      <c r="J32" s="67"/>
      <c r="K32" s="67"/>
      <c r="L32" s="67"/>
      <c r="M32" s="67"/>
      <c r="N32" s="67"/>
      <c r="O32" s="51">
        <f t="shared" si="2"/>
        <v>0</v>
      </c>
    </row>
    <row r="33" spans="1:15" ht="12" customHeight="1">
      <c r="A33" s="38">
        <v>22</v>
      </c>
      <c r="B33" s="39" t="s">
        <v>21</v>
      </c>
      <c r="C33" s="48">
        <v>0.7</v>
      </c>
      <c r="D33" s="110">
        <v>531.7</v>
      </c>
      <c r="E33" s="46">
        <f t="shared" si="0"/>
        <v>7</v>
      </c>
      <c r="F33" s="55">
        <f t="shared" si="1"/>
        <v>494.48100000000005</v>
      </c>
      <c r="G33" s="64"/>
      <c r="H33" s="65"/>
      <c r="I33" s="67"/>
      <c r="J33" s="67"/>
      <c r="K33" s="67"/>
      <c r="L33" s="67"/>
      <c r="M33" s="67"/>
      <c r="N33" s="67"/>
      <c r="O33" s="51">
        <f t="shared" si="2"/>
        <v>0</v>
      </c>
    </row>
    <row r="34" spans="1:15" ht="12" customHeight="1">
      <c r="A34" s="38">
        <v>23</v>
      </c>
      <c r="B34" s="39" t="s">
        <v>22</v>
      </c>
      <c r="C34" s="48">
        <v>0.5</v>
      </c>
      <c r="D34" s="110">
        <v>85.1</v>
      </c>
      <c r="E34" s="46">
        <f t="shared" si="0"/>
        <v>7</v>
      </c>
      <c r="F34" s="55">
        <f t="shared" si="1"/>
        <v>79.143</v>
      </c>
      <c r="G34" s="64"/>
      <c r="H34" s="65"/>
      <c r="I34" s="67"/>
      <c r="J34" s="67">
        <v>20</v>
      </c>
      <c r="K34" s="67"/>
      <c r="L34" s="67">
        <v>20</v>
      </c>
      <c r="M34" s="67"/>
      <c r="N34" s="67"/>
      <c r="O34" s="51">
        <f t="shared" si="2"/>
        <v>3165.7200000000003</v>
      </c>
    </row>
    <row r="35" spans="1:15" ht="12" customHeight="1">
      <c r="A35" s="38">
        <v>24</v>
      </c>
      <c r="B35" s="39" t="s">
        <v>23</v>
      </c>
      <c r="C35" s="48">
        <v>0.25</v>
      </c>
      <c r="D35" s="110">
        <v>43.8</v>
      </c>
      <c r="E35" s="46">
        <f t="shared" si="0"/>
        <v>7</v>
      </c>
      <c r="F35" s="55">
        <f t="shared" si="1"/>
        <v>40.733999999999995</v>
      </c>
      <c r="G35" s="64"/>
      <c r="H35" s="65"/>
      <c r="I35" s="67"/>
      <c r="J35" s="67"/>
      <c r="K35" s="67"/>
      <c r="L35" s="67"/>
      <c r="M35" s="67">
        <v>30</v>
      </c>
      <c r="N35" s="67"/>
      <c r="O35" s="51">
        <f t="shared" si="2"/>
        <v>1222.0199999999998</v>
      </c>
    </row>
    <row r="36" spans="1:15" ht="12" customHeight="1">
      <c r="A36" s="38">
        <v>25</v>
      </c>
      <c r="B36" s="39" t="s">
        <v>23</v>
      </c>
      <c r="C36" s="48">
        <v>0.5</v>
      </c>
      <c r="D36" s="110">
        <v>84.7</v>
      </c>
      <c r="E36" s="46">
        <f t="shared" si="0"/>
        <v>7</v>
      </c>
      <c r="F36" s="55">
        <f t="shared" si="1"/>
        <v>78.771</v>
      </c>
      <c r="G36" s="64"/>
      <c r="H36" s="65">
        <v>60</v>
      </c>
      <c r="I36" s="67"/>
      <c r="J36" s="67"/>
      <c r="K36" s="67"/>
      <c r="L36" s="67"/>
      <c r="M36" s="67"/>
      <c r="N36" s="67"/>
      <c r="O36" s="51">
        <f t="shared" si="2"/>
        <v>4726.26</v>
      </c>
    </row>
    <row r="37" spans="1:15" ht="12" customHeight="1">
      <c r="A37" s="38">
        <v>26</v>
      </c>
      <c r="B37" s="39" t="s">
        <v>24</v>
      </c>
      <c r="C37" s="48">
        <v>0.25</v>
      </c>
      <c r="D37" s="110">
        <v>43.8</v>
      </c>
      <c r="E37" s="46">
        <f t="shared" si="0"/>
        <v>7</v>
      </c>
      <c r="F37" s="55">
        <f t="shared" si="1"/>
        <v>40.733999999999995</v>
      </c>
      <c r="G37" s="64"/>
      <c r="H37" s="65"/>
      <c r="I37" s="67"/>
      <c r="J37" s="67">
        <v>20</v>
      </c>
      <c r="K37" s="67"/>
      <c r="L37" s="67"/>
      <c r="M37" s="67">
        <v>60</v>
      </c>
      <c r="N37" s="67"/>
      <c r="O37" s="51">
        <f t="shared" si="2"/>
        <v>3258.7199999999993</v>
      </c>
    </row>
    <row r="38" spans="1:15" ht="12" customHeight="1">
      <c r="A38" s="38">
        <v>27</v>
      </c>
      <c r="B38" s="39" t="s">
        <v>24</v>
      </c>
      <c r="C38" s="48">
        <v>0.5</v>
      </c>
      <c r="D38" s="110">
        <v>81.8</v>
      </c>
      <c r="E38" s="46">
        <f t="shared" si="0"/>
        <v>7</v>
      </c>
      <c r="F38" s="55">
        <f t="shared" si="1"/>
        <v>76.074</v>
      </c>
      <c r="G38" s="64"/>
      <c r="H38" s="65"/>
      <c r="I38" s="67">
        <v>100</v>
      </c>
      <c r="J38" s="67"/>
      <c r="K38" s="67"/>
      <c r="L38" s="67"/>
      <c r="M38" s="67">
        <v>40</v>
      </c>
      <c r="N38" s="67">
        <v>40</v>
      </c>
      <c r="O38" s="51">
        <f t="shared" si="2"/>
        <v>13693.32</v>
      </c>
    </row>
    <row r="39" spans="1:15" ht="12" customHeight="1">
      <c r="A39" s="38">
        <v>28</v>
      </c>
      <c r="B39" s="39" t="s">
        <v>25</v>
      </c>
      <c r="C39" s="48">
        <v>0.5</v>
      </c>
      <c r="D39" s="110">
        <v>85.1</v>
      </c>
      <c r="E39" s="46">
        <f t="shared" si="0"/>
        <v>7</v>
      </c>
      <c r="F39" s="55">
        <f t="shared" si="1"/>
        <v>79.143</v>
      </c>
      <c r="G39" s="64"/>
      <c r="H39" s="65">
        <v>60</v>
      </c>
      <c r="I39" s="67">
        <v>100</v>
      </c>
      <c r="J39" s="67"/>
      <c r="K39" s="67"/>
      <c r="L39" s="67">
        <v>20</v>
      </c>
      <c r="M39" s="67"/>
      <c r="N39" s="67"/>
      <c r="O39" s="51">
        <f t="shared" si="2"/>
        <v>14245.74</v>
      </c>
    </row>
    <row r="40" spans="1:15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2" customHeight="1">
      <c r="A41" s="38">
        <v>29</v>
      </c>
      <c r="B41" s="41" t="s">
        <v>27</v>
      </c>
      <c r="C41" s="48">
        <v>0.5</v>
      </c>
      <c r="D41" s="55">
        <v>96</v>
      </c>
      <c r="E41" s="46">
        <f t="shared" si="0"/>
        <v>7</v>
      </c>
      <c r="F41" s="55">
        <v>89.28</v>
      </c>
      <c r="G41" s="64"/>
      <c r="H41" s="65">
        <v>40</v>
      </c>
      <c r="I41" s="67">
        <v>40</v>
      </c>
      <c r="J41" s="67"/>
      <c r="K41" s="67"/>
      <c r="L41" s="67">
        <v>20</v>
      </c>
      <c r="M41" s="67">
        <v>20</v>
      </c>
      <c r="N41" s="67"/>
      <c r="O41" s="51">
        <f aca="true" t="shared" si="3" ref="O41:O62">(SUM(G41:N41))*F41</f>
        <v>10713.6</v>
      </c>
    </row>
    <row r="42" spans="1:15" ht="12" customHeight="1">
      <c r="A42" s="38">
        <v>30</v>
      </c>
      <c r="B42" s="41" t="s">
        <v>28</v>
      </c>
      <c r="C42" s="48" t="s">
        <v>29</v>
      </c>
      <c r="D42" s="55">
        <v>31.3</v>
      </c>
      <c r="E42" s="46">
        <f t="shared" si="0"/>
        <v>7</v>
      </c>
      <c r="F42" s="55">
        <v>29.11</v>
      </c>
      <c r="G42" s="64"/>
      <c r="H42" s="65"/>
      <c r="I42" s="67"/>
      <c r="J42" s="67"/>
      <c r="K42" s="67"/>
      <c r="L42" s="67"/>
      <c r="M42" s="67"/>
      <c r="N42" s="67"/>
      <c r="O42" s="51">
        <f t="shared" si="3"/>
        <v>0</v>
      </c>
    </row>
    <row r="43" spans="1:15" ht="12" customHeight="1">
      <c r="A43" s="38">
        <v>31</v>
      </c>
      <c r="B43" s="41" t="s">
        <v>28</v>
      </c>
      <c r="C43" s="48">
        <v>0.5</v>
      </c>
      <c r="D43" s="55">
        <v>90.4</v>
      </c>
      <c r="E43" s="46">
        <f t="shared" si="0"/>
        <v>7</v>
      </c>
      <c r="F43" s="55">
        <v>84.07</v>
      </c>
      <c r="G43" s="64"/>
      <c r="H43" s="65">
        <v>40</v>
      </c>
      <c r="I43" s="67">
        <v>20</v>
      </c>
      <c r="J43" s="67"/>
      <c r="K43" s="67"/>
      <c r="L43" s="67">
        <v>20</v>
      </c>
      <c r="M43" s="67">
        <v>20</v>
      </c>
      <c r="N43" s="67">
        <v>20</v>
      </c>
      <c r="O43" s="51">
        <f t="shared" si="3"/>
        <v>10088.4</v>
      </c>
    </row>
    <row r="44" spans="1:15" ht="12" customHeight="1">
      <c r="A44" s="38">
        <v>32</v>
      </c>
      <c r="B44" s="41" t="s">
        <v>30</v>
      </c>
      <c r="C44" s="48">
        <v>0.5</v>
      </c>
      <c r="D44" s="55">
        <v>74.8</v>
      </c>
      <c r="E44" s="46">
        <f aca="true" t="shared" si="4" ref="E44:E62">E43</f>
        <v>7</v>
      </c>
      <c r="F44" s="55">
        <v>69.56</v>
      </c>
      <c r="G44" s="64"/>
      <c r="H44" s="65">
        <v>80</v>
      </c>
      <c r="I44" s="67">
        <v>20</v>
      </c>
      <c r="J44" s="67"/>
      <c r="K44" s="67"/>
      <c r="L44" s="67">
        <v>40</v>
      </c>
      <c r="M44" s="67">
        <v>40</v>
      </c>
      <c r="N44" s="67">
        <v>40</v>
      </c>
      <c r="O44" s="51">
        <f t="shared" si="3"/>
        <v>15303.2</v>
      </c>
    </row>
    <row r="45" spans="1:15" ht="12" customHeight="1">
      <c r="A45" s="38">
        <v>33</v>
      </c>
      <c r="B45" s="41" t="s">
        <v>31</v>
      </c>
      <c r="C45" s="48">
        <v>0.5</v>
      </c>
      <c r="D45" s="55">
        <v>72.7</v>
      </c>
      <c r="E45" s="46">
        <f t="shared" si="4"/>
        <v>7</v>
      </c>
      <c r="F45" s="55">
        <v>67.61</v>
      </c>
      <c r="G45" s="64"/>
      <c r="H45" s="65">
        <v>20</v>
      </c>
      <c r="I45" s="67"/>
      <c r="J45" s="67"/>
      <c r="K45" s="67"/>
      <c r="L45" s="67"/>
      <c r="M45" s="67"/>
      <c r="N45" s="67"/>
      <c r="O45" s="51">
        <f t="shared" si="3"/>
        <v>1352.2</v>
      </c>
    </row>
    <row r="46" spans="1:15" ht="12" customHeight="1">
      <c r="A46" s="38">
        <v>34</v>
      </c>
      <c r="B46" s="41" t="s">
        <v>32</v>
      </c>
      <c r="C46" s="48">
        <v>0.5</v>
      </c>
      <c r="D46" s="55">
        <v>70.7</v>
      </c>
      <c r="E46" s="46">
        <f t="shared" si="4"/>
        <v>7</v>
      </c>
      <c r="F46" s="55">
        <v>65.75</v>
      </c>
      <c r="G46" s="64"/>
      <c r="H46" s="65"/>
      <c r="I46" s="67">
        <v>40</v>
      </c>
      <c r="J46" s="67"/>
      <c r="K46" s="67"/>
      <c r="L46" s="67"/>
      <c r="M46" s="67">
        <v>20</v>
      </c>
      <c r="N46" s="67"/>
      <c r="O46" s="51">
        <f t="shared" si="3"/>
        <v>3945</v>
      </c>
    </row>
    <row r="47" spans="1:15" ht="12" customHeight="1">
      <c r="A47" s="38">
        <v>35</v>
      </c>
      <c r="B47" s="41" t="s">
        <v>33</v>
      </c>
      <c r="C47" s="48" t="s">
        <v>29</v>
      </c>
      <c r="D47" s="55">
        <v>28.7</v>
      </c>
      <c r="E47" s="46">
        <f t="shared" si="4"/>
        <v>7</v>
      </c>
      <c r="F47" s="55">
        <v>26.69</v>
      </c>
      <c r="G47" s="64"/>
      <c r="H47" s="65"/>
      <c r="I47" s="67"/>
      <c r="J47" s="67"/>
      <c r="K47" s="67"/>
      <c r="L47" s="67"/>
      <c r="M47" s="67"/>
      <c r="N47" s="67"/>
      <c r="O47" s="51">
        <f t="shared" si="3"/>
        <v>0</v>
      </c>
    </row>
    <row r="48" spans="1:15" ht="12" customHeight="1">
      <c r="A48" s="38">
        <v>36</v>
      </c>
      <c r="B48" s="41" t="s">
        <v>34</v>
      </c>
      <c r="C48" s="48">
        <v>0.5</v>
      </c>
      <c r="D48" s="55">
        <v>71.7</v>
      </c>
      <c r="E48" s="46">
        <f t="shared" si="4"/>
        <v>7</v>
      </c>
      <c r="F48" s="55">
        <v>66.68</v>
      </c>
      <c r="G48" s="64"/>
      <c r="H48" s="65">
        <v>20</v>
      </c>
      <c r="I48" s="67">
        <v>20</v>
      </c>
      <c r="J48" s="67"/>
      <c r="K48" s="67"/>
      <c r="L48" s="67"/>
      <c r="M48" s="67">
        <v>20</v>
      </c>
      <c r="N48" s="67"/>
      <c r="O48" s="51">
        <f t="shared" si="3"/>
        <v>4000.8</v>
      </c>
    </row>
    <row r="49" spans="1:15" ht="12" customHeight="1">
      <c r="A49" s="38">
        <v>37</v>
      </c>
      <c r="B49" s="41" t="s">
        <v>35</v>
      </c>
      <c r="C49" s="48">
        <v>0.5</v>
      </c>
      <c r="D49" s="55">
        <v>72.8</v>
      </c>
      <c r="E49" s="46">
        <f t="shared" si="4"/>
        <v>7</v>
      </c>
      <c r="F49" s="55">
        <v>67.7</v>
      </c>
      <c r="G49" s="64"/>
      <c r="H49" s="65">
        <v>20</v>
      </c>
      <c r="I49" s="67">
        <v>20</v>
      </c>
      <c r="J49" s="67"/>
      <c r="K49" s="67"/>
      <c r="L49" s="67"/>
      <c r="M49" s="67"/>
      <c r="N49" s="67"/>
      <c r="O49" s="51">
        <f t="shared" si="3"/>
        <v>2708</v>
      </c>
    </row>
    <row r="50" spans="1:15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4"/>
        <v>7</v>
      </c>
      <c r="F50" s="55">
        <v>87.32</v>
      </c>
      <c r="G50" s="64"/>
      <c r="H50" s="65"/>
      <c r="I50" s="67"/>
      <c r="J50" s="67"/>
      <c r="K50" s="67"/>
      <c r="L50" s="67"/>
      <c r="M50" s="67"/>
      <c r="N50" s="67"/>
      <c r="O50" s="51">
        <f t="shared" si="3"/>
        <v>0</v>
      </c>
    </row>
    <row r="51" spans="1:15" ht="12" customHeight="1">
      <c r="A51" s="38">
        <v>39</v>
      </c>
      <c r="B51" s="41" t="s">
        <v>37</v>
      </c>
      <c r="C51" s="48">
        <v>0.5</v>
      </c>
      <c r="D51" s="55">
        <v>93.3</v>
      </c>
      <c r="E51" s="46">
        <f t="shared" si="4"/>
        <v>7</v>
      </c>
      <c r="F51" s="55">
        <v>86.77</v>
      </c>
      <c r="G51" s="64"/>
      <c r="H51" s="65"/>
      <c r="I51" s="67"/>
      <c r="J51" s="67"/>
      <c r="K51" s="67"/>
      <c r="L51" s="67"/>
      <c r="M51" s="67"/>
      <c r="N51" s="67"/>
      <c r="O51" s="51">
        <f t="shared" si="3"/>
        <v>0</v>
      </c>
    </row>
    <row r="52" spans="1:15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4"/>
        <v>7</v>
      </c>
      <c r="F52" s="55">
        <v>86.77</v>
      </c>
      <c r="G52" s="64"/>
      <c r="H52" s="65"/>
      <c r="I52" s="67"/>
      <c r="J52" s="67"/>
      <c r="K52" s="67"/>
      <c r="L52" s="67"/>
      <c r="M52" s="67"/>
      <c r="N52" s="67"/>
      <c r="O52" s="51">
        <f t="shared" si="3"/>
        <v>0</v>
      </c>
    </row>
    <row r="53" spans="1:15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4"/>
        <v>7</v>
      </c>
      <c r="F53" s="55">
        <v>87.33</v>
      </c>
      <c r="G53" s="64"/>
      <c r="H53" s="65"/>
      <c r="I53" s="67"/>
      <c r="J53" s="67"/>
      <c r="K53" s="67"/>
      <c r="L53" s="67"/>
      <c r="M53" s="67"/>
      <c r="N53" s="67"/>
      <c r="O53" s="51">
        <f t="shared" si="3"/>
        <v>0</v>
      </c>
    </row>
    <row r="54" spans="1:15" ht="12" customHeight="1">
      <c r="A54" s="38">
        <v>42</v>
      </c>
      <c r="B54" s="41" t="s">
        <v>40</v>
      </c>
      <c r="C54" s="48">
        <v>0.5</v>
      </c>
      <c r="D54" s="55">
        <v>78.6</v>
      </c>
      <c r="E54" s="46">
        <f t="shared" si="4"/>
        <v>7</v>
      </c>
      <c r="F54" s="55">
        <v>73.1</v>
      </c>
      <c r="G54" s="64"/>
      <c r="H54" s="65">
        <v>20</v>
      </c>
      <c r="I54" s="67"/>
      <c r="J54" s="67"/>
      <c r="K54" s="67"/>
      <c r="L54" s="67"/>
      <c r="M54" s="67">
        <v>20</v>
      </c>
      <c r="N54" s="67"/>
      <c r="O54" s="51">
        <f t="shared" si="3"/>
        <v>2924</v>
      </c>
    </row>
    <row r="55" spans="1:15" ht="12" customHeight="1">
      <c r="A55" s="38">
        <v>43</v>
      </c>
      <c r="B55" s="41" t="s">
        <v>41</v>
      </c>
      <c r="C55" s="48">
        <v>0.5</v>
      </c>
      <c r="D55" s="55">
        <v>72.3</v>
      </c>
      <c r="E55" s="46">
        <f t="shared" si="4"/>
        <v>7</v>
      </c>
      <c r="F55" s="55">
        <v>67.24</v>
      </c>
      <c r="G55" s="64"/>
      <c r="H55" s="65"/>
      <c r="I55" s="67">
        <v>40</v>
      </c>
      <c r="J55" s="67"/>
      <c r="K55" s="67"/>
      <c r="L55" s="67">
        <v>20</v>
      </c>
      <c r="M55" s="67"/>
      <c r="N55" s="67"/>
      <c r="O55" s="51">
        <f t="shared" si="3"/>
        <v>4034.3999999999996</v>
      </c>
    </row>
    <row r="56" spans="1:15" ht="12" customHeight="1">
      <c r="A56" s="38">
        <v>44</v>
      </c>
      <c r="B56" s="41" t="s">
        <v>42</v>
      </c>
      <c r="C56" s="48">
        <v>0.5</v>
      </c>
      <c r="D56" s="55">
        <v>95</v>
      </c>
      <c r="E56" s="46">
        <f t="shared" si="4"/>
        <v>7</v>
      </c>
      <c r="F56" s="55">
        <v>88.35</v>
      </c>
      <c r="G56" s="64"/>
      <c r="H56" s="65"/>
      <c r="I56" s="67"/>
      <c r="J56" s="67"/>
      <c r="K56" s="67"/>
      <c r="L56" s="67"/>
      <c r="M56" s="67"/>
      <c r="N56" s="67"/>
      <c r="O56" s="51">
        <f t="shared" si="3"/>
        <v>0</v>
      </c>
    </row>
    <row r="57" spans="1:15" ht="12" customHeight="1">
      <c r="A57" s="38">
        <v>45</v>
      </c>
      <c r="B57" s="41" t="s">
        <v>43</v>
      </c>
      <c r="C57" s="48" t="s">
        <v>29</v>
      </c>
      <c r="D57" s="55">
        <v>30.7</v>
      </c>
      <c r="E57" s="46">
        <f t="shared" si="4"/>
        <v>7</v>
      </c>
      <c r="F57" s="55">
        <v>28.55</v>
      </c>
      <c r="G57" s="64"/>
      <c r="H57" s="65"/>
      <c r="I57" s="67"/>
      <c r="J57" s="67"/>
      <c r="K57" s="67"/>
      <c r="L57" s="67"/>
      <c r="M57" s="67"/>
      <c r="N57" s="67"/>
      <c r="O57" s="51">
        <f t="shared" si="3"/>
        <v>0</v>
      </c>
    </row>
    <row r="58" spans="1:15" ht="12" customHeight="1">
      <c r="A58" s="38">
        <v>46</v>
      </c>
      <c r="B58" s="41" t="s">
        <v>43</v>
      </c>
      <c r="C58" s="48">
        <v>0.5</v>
      </c>
      <c r="D58" s="55">
        <v>87.1</v>
      </c>
      <c r="E58" s="46">
        <f t="shared" si="4"/>
        <v>7</v>
      </c>
      <c r="F58" s="55">
        <v>81</v>
      </c>
      <c r="G58" s="64"/>
      <c r="H58" s="65"/>
      <c r="I58" s="67"/>
      <c r="J58" s="67"/>
      <c r="K58" s="67"/>
      <c r="L58" s="67"/>
      <c r="M58" s="67"/>
      <c r="N58" s="67"/>
      <c r="O58" s="51">
        <f t="shared" si="3"/>
        <v>0</v>
      </c>
    </row>
    <row r="59" spans="1:15" ht="12" customHeight="1">
      <c r="A59" s="38">
        <v>47</v>
      </c>
      <c r="B59" s="41" t="s">
        <v>44</v>
      </c>
      <c r="C59" s="48" t="s">
        <v>29</v>
      </c>
      <c r="D59" s="55">
        <v>42.9</v>
      </c>
      <c r="E59" s="46">
        <f t="shared" si="4"/>
        <v>7</v>
      </c>
      <c r="F59" s="55">
        <v>39.9</v>
      </c>
      <c r="G59" s="64"/>
      <c r="H59" s="65"/>
      <c r="I59" s="67"/>
      <c r="J59" s="67"/>
      <c r="K59" s="67"/>
      <c r="L59" s="67"/>
      <c r="M59" s="67"/>
      <c r="N59" s="67"/>
      <c r="O59" s="51">
        <f t="shared" si="3"/>
        <v>0</v>
      </c>
    </row>
    <row r="60" spans="1:15" ht="12" customHeight="1">
      <c r="A60" s="38">
        <v>48</v>
      </c>
      <c r="B60" s="41" t="s">
        <v>45</v>
      </c>
      <c r="C60" s="48">
        <v>0.5</v>
      </c>
      <c r="D60" s="55">
        <v>163</v>
      </c>
      <c r="E60" s="46">
        <f t="shared" si="4"/>
        <v>7</v>
      </c>
      <c r="F60" s="55">
        <v>151.6</v>
      </c>
      <c r="G60" s="64"/>
      <c r="H60" s="65"/>
      <c r="I60" s="67">
        <v>60</v>
      </c>
      <c r="J60" s="67"/>
      <c r="K60" s="67"/>
      <c r="L60" s="67"/>
      <c r="M60" s="67">
        <v>24</v>
      </c>
      <c r="N60" s="67"/>
      <c r="O60" s="51">
        <f t="shared" si="3"/>
        <v>12734.4</v>
      </c>
    </row>
    <row r="61" spans="1:15" ht="12" customHeight="1">
      <c r="A61" s="38">
        <v>49</v>
      </c>
      <c r="B61" s="41" t="s">
        <v>46</v>
      </c>
      <c r="C61" s="48">
        <v>0.5</v>
      </c>
      <c r="D61" s="55">
        <v>78.7</v>
      </c>
      <c r="E61" s="46">
        <f t="shared" si="4"/>
        <v>7</v>
      </c>
      <c r="F61" s="55">
        <v>73.19</v>
      </c>
      <c r="G61" s="64"/>
      <c r="H61" s="65"/>
      <c r="I61" s="67"/>
      <c r="J61" s="67"/>
      <c r="K61" s="67"/>
      <c r="L61" s="67"/>
      <c r="M61" s="67"/>
      <c r="N61" s="67"/>
      <c r="O61" s="51">
        <f t="shared" si="3"/>
        <v>0</v>
      </c>
    </row>
    <row r="62" spans="1:15" ht="12" customHeight="1">
      <c r="A62" s="38">
        <v>50</v>
      </c>
      <c r="B62" s="41" t="s">
        <v>47</v>
      </c>
      <c r="C62" s="48">
        <v>0.5</v>
      </c>
      <c r="D62" s="55">
        <v>161</v>
      </c>
      <c r="E62" s="46">
        <f t="shared" si="4"/>
        <v>7</v>
      </c>
      <c r="F62" s="55">
        <v>149.73</v>
      </c>
      <c r="G62" s="64"/>
      <c r="H62" s="65"/>
      <c r="I62" s="67"/>
      <c r="J62" s="67"/>
      <c r="K62" s="67"/>
      <c r="L62" s="67">
        <v>20</v>
      </c>
      <c r="M62" s="67"/>
      <c r="N62" s="67"/>
      <c r="O62" s="51">
        <f t="shared" si="3"/>
        <v>2994.6</v>
      </c>
    </row>
    <row r="63" spans="1:15" ht="12" customHeight="1">
      <c r="A63" s="155" t="s">
        <v>50</v>
      </c>
      <c r="B63" s="156"/>
      <c r="C63" s="15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ht="12" customHeight="1">
      <c r="A64" s="38">
        <v>53</v>
      </c>
      <c r="B64" s="59" t="s">
        <v>51</v>
      </c>
      <c r="C64" s="48">
        <v>0.7</v>
      </c>
      <c r="D64" s="55">
        <v>185.7</v>
      </c>
      <c r="E64" s="46">
        <v>7</v>
      </c>
      <c r="F64" s="55">
        <v>172.7</v>
      </c>
      <c r="G64" s="64"/>
      <c r="H64" s="65"/>
      <c r="I64" s="67"/>
      <c r="J64" s="67"/>
      <c r="K64" s="67"/>
      <c r="L64" s="67">
        <v>12</v>
      </c>
      <c r="M64" s="67"/>
      <c r="N64" s="67"/>
      <c r="O64" s="51">
        <f aca="true" t="shared" si="5" ref="O64:O70">(SUM(G64:N64))*F64</f>
        <v>2072.3999999999996</v>
      </c>
    </row>
    <row r="65" spans="1:15" ht="12" customHeight="1">
      <c r="A65" s="38">
        <v>54</v>
      </c>
      <c r="B65" s="59" t="s">
        <v>52</v>
      </c>
      <c r="C65" s="48">
        <v>0.7</v>
      </c>
      <c r="D65" s="55">
        <v>191.5</v>
      </c>
      <c r="E65" s="46">
        <f aca="true" t="shared" si="6" ref="E65:E70">E64</f>
        <v>7</v>
      </c>
      <c r="F65" s="55">
        <v>178.1</v>
      </c>
      <c r="G65" s="64"/>
      <c r="H65" s="65"/>
      <c r="I65" s="67"/>
      <c r="J65" s="67"/>
      <c r="K65" s="67"/>
      <c r="L65" s="67"/>
      <c r="M65" s="67"/>
      <c r="N65" s="67">
        <v>12</v>
      </c>
      <c r="O65" s="51">
        <f t="shared" si="5"/>
        <v>2137.2</v>
      </c>
    </row>
    <row r="66" spans="1:15" ht="12" customHeight="1">
      <c r="A66" s="38">
        <v>55</v>
      </c>
      <c r="B66" s="59" t="s">
        <v>53</v>
      </c>
      <c r="C66" s="48">
        <v>0.7</v>
      </c>
      <c r="D66" s="55">
        <v>211.2</v>
      </c>
      <c r="E66" s="46">
        <f t="shared" si="6"/>
        <v>7</v>
      </c>
      <c r="F66" s="55">
        <v>196.42</v>
      </c>
      <c r="G66" s="64"/>
      <c r="H66" s="65"/>
      <c r="I66" s="67"/>
      <c r="J66" s="67"/>
      <c r="K66" s="67"/>
      <c r="L66" s="67"/>
      <c r="M66" s="67"/>
      <c r="N66" s="67"/>
      <c r="O66" s="51">
        <f t="shared" si="5"/>
        <v>0</v>
      </c>
    </row>
    <row r="67" spans="1:15" ht="12" customHeight="1">
      <c r="A67" s="38">
        <v>56</v>
      </c>
      <c r="B67" s="59" t="s">
        <v>54</v>
      </c>
      <c r="C67" s="48">
        <v>0.7</v>
      </c>
      <c r="D67" s="55">
        <v>196.1</v>
      </c>
      <c r="E67" s="46">
        <f t="shared" si="6"/>
        <v>7</v>
      </c>
      <c r="F67" s="55">
        <v>182.37</v>
      </c>
      <c r="G67" s="64"/>
      <c r="H67" s="65"/>
      <c r="I67" s="67"/>
      <c r="J67" s="67"/>
      <c r="K67" s="67"/>
      <c r="L67" s="67"/>
      <c r="M67" s="67"/>
      <c r="N67" s="67"/>
      <c r="O67" s="51">
        <f t="shared" si="5"/>
        <v>0</v>
      </c>
    </row>
    <row r="68" spans="1:15" ht="12" customHeight="1">
      <c r="A68" s="38">
        <v>57</v>
      </c>
      <c r="B68" s="59" t="s">
        <v>55</v>
      </c>
      <c r="C68" s="48">
        <v>0.7</v>
      </c>
      <c r="D68" s="55">
        <v>185.4</v>
      </c>
      <c r="E68" s="46">
        <f t="shared" si="6"/>
        <v>7</v>
      </c>
      <c r="F68" s="55">
        <v>172.42</v>
      </c>
      <c r="G68" s="64"/>
      <c r="H68" s="65"/>
      <c r="I68" s="67"/>
      <c r="J68" s="67"/>
      <c r="K68" s="67"/>
      <c r="L68" s="67"/>
      <c r="M68" s="67"/>
      <c r="N68" s="67"/>
      <c r="O68" s="51">
        <f t="shared" si="5"/>
        <v>0</v>
      </c>
    </row>
    <row r="69" spans="1:15" ht="12" customHeight="1">
      <c r="A69" s="38"/>
      <c r="B69" s="59" t="s">
        <v>58</v>
      </c>
      <c r="C69" s="60"/>
      <c r="D69" s="55">
        <v>20.4</v>
      </c>
      <c r="E69" s="46">
        <f t="shared" si="6"/>
        <v>7</v>
      </c>
      <c r="F69" s="55">
        <v>18.97</v>
      </c>
      <c r="G69" s="64"/>
      <c r="H69" s="65"/>
      <c r="I69" s="67"/>
      <c r="J69" s="67"/>
      <c r="K69" s="67"/>
      <c r="L69" s="67"/>
      <c r="M69" s="67"/>
      <c r="N69" s="67"/>
      <c r="O69" s="51">
        <f t="shared" si="5"/>
        <v>0</v>
      </c>
    </row>
    <row r="70" spans="1:15" ht="12" customHeight="1">
      <c r="A70" s="38"/>
      <c r="B70" s="59" t="s">
        <v>59</v>
      </c>
      <c r="C70" s="60"/>
      <c r="D70" s="55">
        <v>6.7</v>
      </c>
      <c r="E70" s="46">
        <f t="shared" si="6"/>
        <v>7</v>
      </c>
      <c r="F70" s="55">
        <v>6.23</v>
      </c>
      <c r="G70" s="64"/>
      <c r="H70" s="65"/>
      <c r="I70" s="67"/>
      <c r="J70" s="67"/>
      <c r="K70" s="67"/>
      <c r="L70" s="67"/>
      <c r="M70" s="67"/>
      <c r="N70" s="67"/>
      <c r="O70" s="51">
        <f t="shared" si="5"/>
        <v>0</v>
      </c>
    </row>
    <row r="71" spans="1:15" ht="12" customHeight="1" thickBo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</row>
    <row r="72" spans="1:15" ht="13.5" thickBot="1">
      <c r="A72" s="1"/>
      <c r="N72" t="s">
        <v>92</v>
      </c>
      <c r="O72" s="58">
        <f>SUM(O12:O70)</f>
        <v>191909.94400000005</v>
      </c>
    </row>
    <row r="73" ht="12.75">
      <c r="A73" s="1"/>
    </row>
    <row r="74" spans="1:14" ht="12.75">
      <c r="A74" s="1"/>
      <c r="N74" s="63"/>
    </row>
    <row r="75" ht="12.75">
      <c r="A75" s="1"/>
    </row>
    <row r="76" ht="12.75">
      <c r="A76" s="2"/>
    </row>
    <row r="77" ht="12.75">
      <c r="A77" s="3"/>
    </row>
  </sheetData>
  <sheetProtection/>
  <mergeCells count="7">
    <mergeCell ref="A63:C63"/>
    <mergeCell ref="A40:C40"/>
    <mergeCell ref="G7:G8"/>
    <mergeCell ref="A7:A10"/>
    <mergeCell ref="B7:B10"/>
    <mergeCell ref="C7:C10"/>
    <mergeCell ref="A11:C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C11">
      <selection activeCell="N75" sqref="N75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3" width="5.625" style="45" customWidth="1"/>
    <col min="14" max="14" width="5.625" style="0" customWidth="1"/>
    <col min="15" max="15" width="14.125" style="0" customWidth="1"/>
  </cols>
  <sheetData>
    <row r="1" spans="1:14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8"/>
    </row>
    <row r="2" spans="1:14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8"/>
    </row>
    <row r="3" spans="1:14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8"/>
    </row>
    <row r="4" spans="1:14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8"/>
    </row>
    <row r="5" spans="1:14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8"/>
    </row>
    <row r="6" spans="1:14" ht="12" customHeight="1">
      <c r="A6" s="8"/>
      <c r="B6" s="8" t="s">
        <v>86</v>
      </c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8"/>
    </row>
    <row r="7" spans="1:14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8"/>
    </row>
    <row r="8" spans="1:14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8"/>
    </row>
    <row r="9" spans="1:14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8"/>
    </row>
    <row r="10" spans="1:15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3</v>
      </c>
      <c r="N10" s="71" t="s">
        <v>91</v>
      </c>
      <c r="O10" s="61" t="s">
        <v>87</v>
      </c>
    </row>
    <row r="11" spans="1:15" ht="12" customHeigh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2" customHeight="1">
      <c r="A12" s="38">
        <v>1</v>
      </c>
      <c r="B12" s="39" t="s">
        <v>6</v>
      </c>
      <c r="C12" s="48">
        <v>0.5</v>
      </c>
      <c r="D12" s="110">
        <v>88.9</v>
      </c>
      <c r="E12" s="46">
        <f aca="true" t="shared" si="0" ref="E12:E43">E11</f>
        <v>7</v>
      </c>
      <c r="F12" s="55">
        <f aca="true" t="shared" si="1" ref="F12:F39">D12-(D12*E12/100)</f>
        <v>82.677</v>
      </c>
      <c r="G12" s="64">
        <v>40</v>
      </c>
      <c r="H12" s="65"/>
      <c r="I12" s="67">
        <v>200</v>
      </c>
      <c r="J12" s="67"/>
      <c r="K12" s="67">
        <v>40</v>
      </c>
      <c r="L12" s="67"/>
      <c r="M12" s="67">
        <v>40</v>
      </c>
      <c r="N12" s="67">
        <v>60</v>
      </c>
      <c r="O12" s="51">
        <f aca="true" t="shared" si="2" ref="O12:O39">(SUM(G12:N12))*F12</f>
        <v>31417.260000000002</v>
      </c>
    </row>
    <row r="13" spans="1:15" ht="12" customHeight="1">
      <c r="A13" s="38">
        <v>2</v>
      </c>
      <c r="B13" s="39" t="s">
        <v>6</v>
      </c>
      <c r="C13" s="48">
        <v>0.7</v>
      </c>
      <c r="D13" s="110">
        <v>122.8</v>
      </c>
      <c r="E13" s="46">
        <f t="shared" si="0"/>
        <v>7</v>
      </c>
      <c r="F13" s="55">
        <f t="shared" si="1"/>
        <v>114.204</v>
      </c>
      <c r="G13" s="64">
        <v>24</v>
      </c>
      <c r="H13" s="65"/>
      <c r="I13" s="67"/>
      <c r="J13" s="67"/>
      <c r="K13" s="67">
        <v>12</v>
      </c>
      <c r="L13" s="67"/>
      <c r="M13" s="67"/>
      <c r="N13" s="67"/>
      <c r="O13" s="51">
        <f t="shared" si="2"/>
        <v>4111.344</v>
      </c>
    </row>
    <row r="14" spans="1:15" ht="12" customHeight="1">
      <c r="A14" s="38">
        <v>3</v>
      </c>
      <c r="B14" s="39" t="s">
        <v>7</v>
      </c>
      <c r="C14" s="48">
        <v>0.5</v>
      </c>
      <c r="D14" s="110">
        <v>85</v>
      </c>
      <c r="E14" s="46">
        <f t="shared" si="0"/>
        <v>7</v>
      </c>
      <c r="F14" s="55">
        <f t="shared" si="1"/>
        <v>79.05</v>
      </c>
      <c r="G14" s="64"/>
      <c r="H14" s="65"/>
      <c r="I14" s="67"/>
      <c r="J14" s="67"/>
      <c r="K14" s="67"/>
      <c r="L14" s="67"/>
      <c r="M14" s="67">
        <v>20</v>
      </c>
      <c r="N14" s="67"/>
      <c r="O14" s="51">
        <f t="shared" si="2"/>
        <v>1581</v>
      </c>
    </row>
    <row r="15" spans="1:15" ht="12" customHeight="1">
      <c r="A15" s="38">
        <v>4</v>
      </c>
      <c r="B15" s="39" t="s">
        <v>8</v>
      </c>
      <c r="C15" s="48">
        <v>0.5</v>
      </c>
      <c r="D15" s="110">
        <v>85</v>
      </c>
      <c r="E15" s="46">
        <f t="shared" si="0"/>
        <v>7</v>
      </c>
      <c r="F15" s="55">
        <f t="shared" si="1"/>
        <v>79.05</v>
      </c>
      <c r="G15" s="64"/>
      <c r="H15" s="65"/>
      <c r="I15" s="67"/>
      <c r="J15" s="67"/>
      <c r="K15" s="67">
        <v>20</v>
      </c>
      <c r="L15" s="67"/>
      <c r="M15" s="67">
        <v>20</v>
      </c>
      <c r="N15" s="67"/>
      <c r="O15" s="51">
        <f t="shared" si="2"/>
        <v>3162</v>
      </c>
    </row>
    <row r="16" spans="1:15" ht="12" customHeight="1">
      <c r="A16" s="38">
        <v>5</v>
      </c>
      <c r="B16" s="39" t="s">
        <v>9</v>
      </c>
      <c r="C16" s="48">
        <v>0.5</v>
      </c>
      <c r="D16" s="110">
        <v>85</v>
      </c>
      <c r="E16" s="46">
        <f t="shared" si="0"/>
        <v>7</v>
      </c>
      <c r="F16" s="55">
        <f t="shared" si="1"/>
        <v>79.05</v>
      </c>
      <c r="G16" s="64"/>
      <c r="H16" s="65"/>
      <c r="I16" s="67"/>
      <c r="J16" s="67"/>
      <c r="K16" s="67">
        <v>20</v>
      </c>
      <c r="L16" s="67"/>
      <c r="M16" s="67">
        <v>20</v>
      </c>
      <c r="N16" s="67"/>
      <c r="O16" s="51">
        <f t="shared" si="2"/>
        <v>3162</v>
      </c>
    </row>
    <row r="17" spans="1:15" ht="12" customHeight="1">
      <c r="A17" s="38">
        <v>6</v>
      </c>
      <c r="B17" s="39" t="s">
        <v>10</v>
      </c>
      <c r="C17" s="48">
        <v>0.7</v>
      </c>
      <c r="D17" s="110">
        <v>251.6</v>
      </c>
      <c r="E17" s="46">
        <f t="shared" si="0"/>
        <v>7</v>
      </c>
      <c r="F17" s="55">
        <f t="shared" si="1"/>
        <v>233.988</v>
      </c>
      <c r="G17" s="64"/>
      <c r="H17" s="65">
        <v>12</v>
      </c>
      <c r="I17" s="67"/>
      <c r="J17" s="67"/>
      <c r="K17" s="67"/>
      <c r="L17" s="67"/>
      <c r="M17" s="67"/>
      <c r="N17" s="67"/>
      <c r="O17" s="51">
        <f t="shared" si="2"/>
        <v>2807.8559999999998</v>
      </c>
    </row>
    <row r="18" spans="1:15" ht="12" customHeight="1">
      <c r="A18" s="38">
        <v>7</v>
      </c>
      <c r="B18" s="39" t="s">
        <v>11</v>
      </c>
      <c r="C18" s="48">
        <v>1.75</v>
      </c>
      <c r="D18" s="110">
        <v>491.8</v>
      </c>
      <c r="E18" s="46">
        <f t="shared" si="0"/>
        <v>7</v>
      </c>
      <c r="F18" s="55">
        <f t="shared" si="1"/>
        <v>457.374</v>
      </c>
      <c r="G18" s="64"/>
      <c r="H18" s="65"/>
      <c r="I18" s="67"/>
      <c r="J18" s="67"/>
      <c r="K18" s="67"/>
      <c r="L18" s="67"/>
      <c r="M18" s="67"/>
      <c r="N18" s="67"/>
      <c r="O18" s="51">
        <f t="shared" si="2"/>
        <v>0</v>
      </c>
    </row>
    <row r="19" spans="1:15" ht="12" customHeight="1">
      <c r="A19" s="38">
        <v>8</v>
      </c>
      <c r="B19" s="39" t="s">
        <v>12</v>
      </c>
      <c r="C19" s="48">
        <v>0.5</v>
      </c>
      <c r="D19" s="110">
        <v>88.9</v>
      </c>
      <c r="E19" s="46">
        <f t="shared" si="0"/>
        <v>7</v>
      </c>
      <c r="F19" s="55">
        <f t="shared" si="1"/>
        <v>82.677</v>
      </c>
      <c r="G19" s="64">
        <v>40</v>
      </c>
      <c r="H19" s="65">
        <v>100</v>
      </c>
      <c r="I19" s="67"/>
      <c r="J19" s="67"/>
      <c r="K19" s="67">
        <v>40</v>
      </c>
      <c r="L19" s="67"/>
      <c r="M19" s="67">
        <v>60</v>
      </c>
      <c r="N19" s="67"/>
      <c r="O19" s="51">
        <f t="shared" si="2"/>
        <v>19842.480000000003</v>
      </c>
    </row>
    <row r="20" spans="1:15" ht="12" customHeight="1">
      <c r="A20" s="38">
        <v>9</v>
      </c>
      <c r="B20" s="39" t="s">
        <v>13</v>
      </c>
      <c r="C20" s="48">
        <v>0.75</v>
      </c>
      <c r="D20" s="110">
        <v>131</v>
      </c>
      <c r="E20" s="46">
        <f t="shared" si="0"/>
        <v>7</v>
      </c>
      <c r="F20" s="55">
        <f t="shared" si="1"/>
        <v>121.83</v>
      </c>
      <c r="G20" s="64"/>
      <c r="H20" s="65"/>
      <c r="I20" s="67"/>
      <c r="J20" s="67"/>
      <c r="K20" s="67">
        <v>12</v>
      </c>
      <c r="L20" s="67"/>
      <c r="M20" s="67"/>
      <c r="N20" s="67">
        <v>36</v>
      </c>
      <c r="O20" s="51">
        <f t="shared" si="2"/>
        <v>5847.84</v>
      </c>
    </row>
    <row r="21" spans="1:15" ht="12" customHeight="1">
      <c r="A21" s="38">
        <v>10</v>
      </c>
      <c r="B21" s="39" t="s">
        <v>13</v>
      </c>
      <c r="C21" s="48">
        <v>1.75</v>
      </c>
      <c r="D21" s="110">
        <v>383.5</v>
      </c>
      <c r="E21" s="46">
        <f t="shared" si="0"/>
        <v>7</v>
      </c>
      <c r="F21" s="55">
        <f t="shared" si="1"/>
        <v>356.655</v>
      </c>
      <c r="G21" s="64"/>
      <c r="H21" s="65"/>
      <c r="I21" s="67"/>
      <c r="J21" s="67"/>
      <c r="K21" s="67"/>
      <c r="L21" s="67"/>
      <c r="M21" s="67"/>
      <c r="N21" s="67"/>
      <c r="O21" s="51">
        <f t="shared" si="2"/>
        <v>0</v>
      </c>
    </row>
    <row r="22" spans="1:15" ht="12" customHeight="1">
      <c r="A22" s="37">
        <v>11</v>
      </c>
      <c r="B22" s="111" t="s">
        <v>14</v>
      </c>
      <c r="C22" s="112">
        <v>0.5</v>
      </c>
      <c r="D22" s="118">
        <v>99.4</v>
      </c>
      <c r="E22" s="114">
        <f t="shared" si="0"/>
        <v>7</v>
      </c>
      <c r="F22" s="113">
        <f t="shared" si="1"/>
        <v>92.44200000000001</v>
      </c>
      <c r="G22" s="115"/>
      <c r="H22" s="115"/>
      <c r="I22" s="116"/>
      <c r="J22" s="116">
        <v>12</v>
      </c>
      <c r="K22" s="116"/>
      <c r="L22" s="116"/>
      <c r="M22" s="116"/>
      <c r="N22" s="116">
        <v>24</v>
      </c>
      <c r="O22" s="117">
        <f t="shared" si="2"/>
        <v>3327.9120000000003</v>
      </c>
    </row>
    <row r="23" spans="1:15" ht="12" customHeight="1">
      <c r="A23" s="37">
        <v>12</v>
      </c>
      <c r="B23" s="111" t="s">
        <v>15</v>
      </c>
      <c r="C23" s="112">
        <v>0.5</v>
      </c>
      <c r="D23" s="118">
        <v>99.4</v>
      </c>
      <c r="E23" s="114">
        <f t="shared" si="0"/>
        <v>7</v>
      </c>
      <c r="F23" s="113">
        <f t="shared" si="1"/>
        <v>92.44200000000001</v>
      </c>
      <c r="G23" s="115"/>
      <c r="H23" s="115"/>
      <c r="I23" s="116"/>
      <c r="J23" s="116"/>
      <c r="K23" s="116"/>
      <c r="L23" s="116"/>
      <c r="M23" s="116"/>
      <c r="N23" s="116">
        <v>24</v>
      </c>
      <c r="O23" s="117">
        <f t="shared" si="2"/>
        <v>2218.608</v>
      </c>
    </row>
    <row r="24" spans="1:15" ht="12" customHeight="1">
      <c r="A24" s="37">
        <v>13</v>
      </c>
      <c r="B24" s="111" t="s">
        <v>16</v>
      </c>
      <c r="C24" s="112">
        <v>0.5</v>
      </c>
      <c r="D24" s="118">
        <v>99.4</v>
      </c>
      <c r="E24" s="114">
        <f t="shared" si="0"/>
        <v>7</v>
      </c>
      <c r="F24" s="113">
        <f t="shared" si="1"/>
        <v>92.44200000000001</v>
      </c>
      <c r="G24" s="115"/>
      <c r="H24" s="115"/>
      <c r="I24" s="116"/>
      <c r="J24" s="116"/>
      <c r="K24" s="116"/>
      <c r="L24" s="116"/>
      <c r="M24" s="116"/>
      <c r="N24" s="116">
        <v>24</v>
      </c>
      <c r="O24" s="117">
        <f t="shared" si="2"/>
        <v>2218.608</v>
      </c>
    </row>
    <row r="25" spans="1:15" ht="12" customHeight="1">
      <c r="A25" s="37">
        <v>14</v>
      </c>
      <c r="B25" s="111" t="s">
        <v>17</v>
      </c>
      <c r="C25" s="112">
        <v>0.5</v>
      </c>
      <c r="D25" s="118">
        <v>99.4</v>
      </c>
      <c r="E25" s="114">
        <f t="shared" si="0"/>
        <v>7</v>
      </c>
      <c r="F25" s="113">
        <f t="shared" si="1"/>
        <v>92.44200000000001</v>
      </c>
      <c r="G25" s="115"/>
      <c r="H25" s="115"/>
      <c r="I25" s="116"/>
      <c r="J25" s="116"/>
      <c r="K25" s="116"/>
      <c r="L25" s="116"/>
      <c r="M25" s="116"/>
      <c r="N25" s="116"/>
      <c r="O25" s="117">
        <f t="shared" si="2"/>
        <v>0</v>
      </c>
    </row>
    <row r="26" spans="1:15" ht="12" customHeight="1">
      <c r="A26" s="37">
        <v>15</v>
      </c>
      <c r="B26" s="39" t="s">
        <v>18</v>
      </c>
      <c r="C26" s="48">
        <v>0.25</v>
      </c>
      <c r="D26" s="110">
        <v>43.8</v>
      </c>
      <c r="E26" s="46">
        <f t="shared" si="0"/>
        <v>7</v>
      </c>
      <c r="F26" s="55">
        <f t="shared" si="1"/>
        <v>40.733999999999995</v>
      </c>
      <c r="G26" s="64"/>
      <c r="H26" s="65"/>
      <c r="I26" s="67"/>
      <c r="J26" s="67"/>
      <c r="K26" s="67"/>
      <c r="L26" s="67"/>
      <c r="M26" s="67"/>
      <c r="N26" s="67"/>
      <c r="O26" s="51">
        <f t="shared" si="2"/>
        <v>0</v>
      </c>
    </row>
    <row r="27" spans="1:15" ht="12" customHeight="1">
      <c r="A27" s="38">
        <v>16</v>
      </c>
      <c r="B27" s="39" t="s">
        <v>18</v>
      </c>
      <c r="C27" s="48">
        <v>0.5</v>
      </c>
      <c r="D27" s="110">
        <v>71.2</v>
      </c>
      <c r="E27" s="46">
        <f t="shared" si="0"/>
        <v>7</v>
      </c>
      <c r="F27" s="55">
        <f t="shared" si="1"/>
        <v>66.21600000000001</v>
      </c>
      <c r="G27" s="64">
        <v>20</v>
      </c>
      <c r="H27" s="65"/>
      <c r="I27" s="67"/>
      <c r="J27" s="67"/>
      <c r="K27" s="67">
        <v>40</v>
      </c>
      <c r="L27" s="67"/>
      <c r="M27" s="67"/>
      <c r="N27" s="67"/>
      <c r="O27" s="51">
        <f t="shared" si="2"/>
        <v>3972.9600000000005</v>
      </c>
    </row>
    <row r="28" spans="1:15" ht="12" customHeight="1">
      <c r="A28" s="38">
        <v>17</v>
      </c>
      <c r="B28" s="39" t="s">
        <v>18</v>
      </c>
      <c r="C28" s="48">
        <v>0.75</v>
      </c>
      <c r="D28" s="110">
        <v>122</v>
      </c>
      <c r="E28" s="46">
        <f t="shared" si="0"/>
        <v>7</v>
      </c>
      <c r="F28" s="55">
        <f t="shared" si="1"/>
        <v>113.46000000000001</v>
      </c>
      <c r="G28" s="64"/>
      <c r="H28" s="65"/>
      <c r="I28" s="67"/>
      <c r="J28" s="67"/>
      <c r="K28" s="67">
        <v>12</v>
      </c>
      <c r="L28" s="67"/>
      <c r="M28" s="67"/>
      <c r="N28" s="67"/>
      <c r="O28" s="51">
        <f t="shared" si="2"/>
        <v>1361.52</v>
      </c>
    </row>
    <row r="29" spans="1:15" ht="12" customHeight="1">
      <c r="A29" s="38">
        <v>18</v>
      </c>
      <c r="B29" s="39" t="s">
        <v>19</v>
      </c>
      <c r="C29" s="48">
        <v>0.25</v>
      </c>
      <c r="D29" s="110">
        <v>45.8</v>
      </c>
      <c r="E29" s="46">
        <f t="shared" si="0"/>
        <v>7</v>
      </c>
      <c r="F29" s="55">
        <f t="shared" si="1"/>
        <v>42.593999999999994</v>
      </c>
      <c r="G29" s="64"/>
      <c r="H29" s="65"/>
      <c r="I29" s="67"/>
      <c r="J29" s="67">
        <v>30</v>
      </c>
      <c r="K29" s="67"/>
      <c r="L29" s="67"/>
      <c r="M29" s="67">
        <v>60</v>
      </c>
      <c r="N29" s="67"/>
      <c r="O29" s="51">
        <f t="shared" si="2"/>
        <v>3833.4599999999996</v>
      </c>
    </row>
    <row r="30" spans="1:15" ht="12" customHeight="1">
      <c r="A30" s="38">
        <v>19</v>
      </c>
      <c r="B30" s="39" t="s">
        <v>20</v>
      </c>
      <c r="C30" s="48">
        <v>0.5</v>
      </c>
      <c r="D30" s="110">
        <v>85.5</v>
      </c>
      <c r="E30" s="46">
        <f t="shared" si="0"/>
        <v>7</v>
      </c>
      <c r="F30" s="55">
        <f t="shared" si="1"/>
        <v>79.515</v>
      </c>
      <c r="G30" s="64">
        <v>60</v>
      </c>
      <c r="H30" s="65">
        <v>100</v>
      </c>
      <c r="I30" s="67">
        <v>200</v>
      </c>
      <c r="J30" s="67"/>
      <c r="K30" s="67">
        <v>20</v>
      </c>
      <c r="L30" s="67"/>
      <c r="M30" s="67"/>
      <c r="N30" s="67"/>
      <c r="O30" s="51">
        <f t="shared" si="2"/>
        <v>30215.7</v>
      </c>
    </row>
    <row r="31" spans="1:15" ht="12" customHeight="1">
      <c r="A31" s="38">
        <v>20</v>
      </c>
      <c r="B31" s="39" t="s">
        <v>20</v>
      </c>
      <c r="C31" s="48">
        <v>0.75</v>
      </c>
      <c r="D31" s="110">
        <v>124.2</v>
      </c>
      <c r="E31" s="46">
        <f t="shared" si="0"/>
        <v>7</v>
      </c>
      <c r="F31" s="55">
        <f t="shared" si="1"/>
        <v>115.506</v>
      </c>
      <c r="G31" s="64"/>
      <c r="H31" s="65"/>
      <c r="I31" s="67"/>
      <c r="J31" s="67"/>
      <c r="K31" s="67">
        <v>12</v>
      </c>
      <c r="L31" s="67"/>
      <c r="M31" s="67"/>
      <c r="N31" s="67"/>
      <c r="O31" s="51">
        <f t="shared" si="2"/>
        <v>1386.0720000000001</v>
      </c>
    </row>
    <row r="32" spans="1:15" ht="12" customHeight="1">
      <c r="A32" s="38">
        <v>21</v>
      </c>
      <c r="B32" s="39" t="s">
        <v>19</v>
      </c>
      <c r="C32" s="48">
        <v>1.75</v>
      </c>
      <c r="D32" s="110">
        <v>298</v>
      </c>
      <c r="E32" s="46">
        <f t="shared" si="0"/>
        <v>7</v>
      </c>
      <c r="F32" s="55">
        <f t="shared" si="1"/>
        <v>277.14</v>
      </c>
      <c r="G32" s="64"/>
      <c r="H32" s="65"/>
      <c r="I32" s="67"/>
      <c r="J32" s="67"/>
      <c r="K32" s="67"/>
      <c r="L32" s="67"/>
      <c r="M32" s="67"/>
      <c r="N32" s="67"/>
      <c r="O32" s="51">
        <f t="shared" si="2"/>
        <v>0</v>
      </c>
    </row>
    <row r="33" spans="1:15" ht="12" customHeight="1">
      <c r="A33" s="38">
        <v>22</v>
      </c>
      <c r="B33" s="39" t="s">
        <v>21</v>
      </c>
      <c r="C33" s="48">
        <v>0.7</v>
      </c>
      <c r="D33" s="110">
        <v>531.7</v>
      </c>
      <c r="E33" s="46">
        <f t="shared" si="0"/>
        <v>7</v>
      </c>
      <c r="F33" s="55">
        <f t="shared" si="1"/>
        <v>494.48100000000005</v>
      </c>
      <c r="G33" s="64"/>
      <c r="H33" s="65"/>
      <c r="I33" s="67"/>
      <c r="J33" s="67"/>
      <c r="K33" s="67"/>
      <c r="L33" s="67"/>
      <c r="M33" s="67"/>
      <c r="N33" s="67"/>
      <c r="O33" s="51">
        <f t="shared" si="2"/>
        <v>0</v>
      </c>
    </row>
    <row r="34" spans="1:15" ht="12" customHeight="1">
      <c r="A34" s="38">
        <v>23</v>
      </c>
      <c r="B34" s="39" t="s">
        <v>22</v>
      </c>
      <c r="C34" s="48">
        <v>0.5</v>
      </c>
      <c r="D34" s="110">
        <v>85.1</v>
      </c>
      <c r="E34" s="46">
        <f t="shared" si="0"/>
        <v>7</v>
      </c>
      <c r="F34" s="55">
        <f t="shared" si="1"/>
        <v>79.143</v>
      </c>
      <c r="G34" s="64"/>
      <c r="H34" s="65"/>
      <c r="I34" s="67"/>
      <c r="J34" s="67"/>
      <c r="K34" s="67">
        <v>20</v>
      </c>
      <c r="L34" s="67"/>
      <c r="M34" s="67"/>
      <c r="N34" s="67"/>
      <c r="O34" s="51">
        <f t="shared" si="2"/>
        <v>1582.8600000000001</v>
      </c>
    </row>
    <row r="35" spans="1:15" ht="12" customHeight="1">
      <c r="A35" s="38">
        <v>24</v>
      </c>
      <c r="B35" s="39" t="s">
        <v>23</v>
      </c>
      <c r="C35" s="48">
        <v>0.25</v>
      </c>
      <c r="D35" s="110">
        <v>43.8</v>
      </c>
      <c r="E35" s="46">
        <f t="shared" si="0"/>
        <v>7</v>
      </c>
      <c r="F35" s="55">
        <f t="shared" si="1"/>
        <v>40.733999999999995</v>
      </c>
      <c r="G35" s="64"/>
      <c r="H35" s="65"/>
      <c r="I35" s="67"/>
      <c r="J35" s="67"/>
      <c r="K35" s="67"/>
      <c r="L35" s="67"/>
      <c r="M35" s="67">
        <v>60</v>
      </c>
      <c r="N35" s="67"/>
      <c r="O35" s="51">
        <f t="shared" si="2"/>
        <v>2444.0399999999995</v>
      </c>
    </row>
    <row r="36" spans="1:15" ht="12" customHeight="1">
      <c r="A36" s="38">
        <v>25</v>
      </c>
      <c r="B36" s="39" t="s">
        <v>23</v>
      </c>
      <c r="C36" s="48">
        <v>0.5</v>
      </c>
      <c r="D36" s="110">
        <v>84.7</v>
      </c>
      <c r="E36" s="46">
        <f t="shared" si="0"/>
        <v>7</v>
      </c>
      <c r="F36" s="55">
        <f t="shared" si="1"/>
        <v>78.771</v>
      </c>
      <c r="G36" s="64"/>
      <c r="H36" s="65"/>
      <c r="I36" s="67">
        <v>100</v>
      </c>
      <c r="J36" s="67"/>
      <c r="K36" s="67">
        <v>20</v>
      </c>
      <c r="L36" s="67"/>
      <c r="M36" s="67"/>
      <c r="N36" s="67"/>
      <c r="O36" s="51">
        <f t="shared" si="2"/>
        <v>9452.52</v>
      </c>
    </row>
    <row r="37" spans="1:15" ht="12" customHeight="1">
      <c r="A37" s="38">
        <v>26</v>
      </c>
      <c r="B37" s="39" t="s">
        <v>24</v>
      </c>
      <c r="C37" s="48">
        <v>0.25</v>
      </c>
      <c r="D37" s="110">
        <v>43.8</v>
      </c>
      <c r="E37" s="46">
        <f t="shared" si="0"/>
        <v>7</v>
      </c>
      <c r="F37" s="55">
        <f t="shared" si="1"/>
        <v>40.733999999999995</v>
      </c>
      <c r="G37" s="64">
        <v>60</v>
      </c>
      <c r="H37" s="65"/>
      <c r="I37" s="67"/>
      <c r="J37" s="67"/>
      <c r="K37" s="67"/>
      <c r="L37" s="67"/>
      <c r="M37" s="67"/>
      <c r="N37" s="67"/>
      <c r="O37" s="51">
        <f t="shared" si="2"/>
        <v>2444.0399999999995</v>
      </c>
    </row>
    <row r="38" spans="1:15" ht="12" customHeight="1">
      <c r="A38" s="38">
        <v>27</v>
      </c>
      <c r="B38" s="39" t="s">
        <v>24</v>
      </c>
      <c r="C38" s="48">
        <v>0.5</v>
      </c>
      <c r="D38" s="110">
        <v>81.8</v>
      </c>
      <c r="E38" s="46">
        <f t="shared" si="0"/>
        <v>7</v>
      </c>
      <c r="F38" s="55">
        <f t="shared" si="1"/>
        <v>76.074</v>
      </c>
      <c r="G38" s="64">
        <v>40</v>
      </c>
      <c r="H38" s="65"/>
      <c r="I38" s="67">
        <v>200</v>
      </c>
      <c r="J38" s="67">
        <v>20</v>
      </c>
      <c r="K38" s="67">
        <v>40</v>
      </c>
      <c r="L38" s="67"/>
      <c r="M38" s="67">
        <v>60</v>
      </c>
      <c r="N38" s="67"/>
      <c r="O38" s="51">
        <f t="shared" si="2"/>
        <v>27386.64</v>
      </c>
    </row>
    <row r="39" spans="1:15" ht="12" customHeight="1">
      <c r="A39" s="38">
        <v>28</v>
      </c>
      <c r="B39" s="39" t="s">
        <v>25</v>
      </c>
      <c r="C39" s="48">
        <v>0.5</v>
      </c>
      <c r="D39" s="110">
        <v>85.1</v>
      </c>
      <c r="E39" s="46">
        <f t="shared" si="0"/>
        <v>7</v>
      </c>
      <c r="F39" s="55">
        <f t="shared" si="1"/>
        <v>79.143</v>
      </c>
      <c r="G39" s="64"/>
      <c r="H39" s="65"/>
      <c r="I39" s="67"/>
      <c r="J39" s="67"/>
      <c r="K39" s="67">
        <v>20</v>
      </c>
      <c r="L39" s="67"/>
      <c r="M39" s="67"/>
      <c r="N39" s="67"/>
      <c r="O39" s="51">
        <f t="shared" si="2"/>
        <v>1582.8600000000001</v>
      </c>
    </row>
    <row r="40" spans="1:15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2" customHeight="1">
      <c r="A41" s="38">
        <v>29</v>
      </c>
      <c r="B41" s="41" t="s">
        <v>27</v>
      </c>
      <c r="C41" s="48">
        <v>0.5</v>
      </c>
      <c r="D41" s="55">
        <v>96</v>
      </c>
      <c r="E41" s="46">
        <f t="shared" si="0"/>
        <v>7</v>
      </c>
      <c r="F41" s="55">
        <v>89.28</v>
      </c>
      <c r="G41" s="64">
        <v>20</v>
      </c>
      <c r="H41" s="65"/>
      <c r="I41" s="67">
        <v>40</v>
      </c>
      <c r="J41" s="67"/>
      <c r="K41" s="67"/>
      <c r="L41" s="67"/>
      <c r="M41" s="67">
        <v>20</v>
      </c>
      <c r="N41" s="67"/>
      <c r="O41" s="51">
        <f aca="true" t="shared" si="3" ref="O41:O62">(SUM(G41:N41))*F41</f>
        <v>7142.4</v>
      </c>
    </row>
    <row r="42" spans="1:15" ht="12" customHeight="1">
      <c r="A42" s="38">
        <v>30</v>
      </c>
      <c r="B42" s="41" t="s">
        <v>28</v>
      </c>
      <c r="C42" s="48" t="s">
        <v>29</v>
      </c>
      <c r="D42" s="55">
        <v>31.3</v>
      </c>
      <c r="E42" s="46">
        <f t="shared" si="0"/>
        <v>7</v>
      </c>
      <c r="F42" s="55">
        <v>29.11</v>
      </c>
      <c r="G42" s="64"/>
      <c r="H42" s="65"/>
      <c r="I42" s="67"/>
      <c r="J42" s="67"/>
      <c r="K42" s="67"/>
      <c r="L42" s="67"/>
      <c r="M42" s="67"/>
      <c r="N42" s="67"/>
      <c r="O42" s="51">
        <f t="shared" si="3"/>
        <v>0</v>
      </c>
    </row>
    <row r="43" spans="1:15" ht="12" customHeight="1">
      <c r="A43" s="38">
        <v>31</v>
      </c>
      <c r="B43" s="41" t="s">
        <v>28</v>
      </c>
      <c r="C43" s="48">
        <v>0.5</v>
      </c>
      <c r="D43" s="55">
        <v>90.4</v>
      </c>
      <c r="E43" s="46">
        <f t="shared" si="0"/>
        <v>7</v>
      </c>
      <c r="F43" s="55">
        <v>84.07</v>
      </c>
      <c r="G43" s="64">
        <v>20</v>
      </c>
      <c r="H43" s="65"/>
      <c r="I43" s="67"/>
      <c r="J43" s="67">
        <v>20</v>
      </c>
      <c r="K43" s="67"/>
      <c r="L43" s="67"/>
      <c r="M43" s="67">
        <v>20</v>
      </c>
      <c r="N43" s="67"/>
      <c r="O43" s="51">
        <f t="shared" si="3"/>
        <v>5044.2</v>
      </c>
    </row>
    <row r="44" spans="1:15" ht="12" customHeight="1">
      <c r="A44" s="38">
        <v>32</v>
      </c>
      <c r="B44" s="41" t="s">
        <v>30</v>
      </c>
      <c r="C44" s="48">
        <v>0.5</v>
      </c>
      <c r="D44" s="55">
        <v>74.8</v>
      </c>
      <c r="E44" s="46">
        <f aca="true" t="shared" si="4" ref="E44:E62">E43</f>
        <v>7</v>
      </c>
      <c r="F44" s="55">
        <v>69.56</v>
      </c>
      <c r="G44" s="64">
        <v>20</v>
      </c>
      <c r="H44" s="65"/>
      <c r="I44" s="67">
        <v>40</v>
      </c>
      <c r="J44" s="67">
        <v>20</v>
      </c>
      <c r="K44" s="67">
        <v>20</v>
      </c>
      <c r="L44" s="67"/>
      <c r="M44" s="67">
        <v>20</v>
      </c>
      <c r="N44" s="67"/>
      <c r="O44" s="51">
        <f t="shared" si="3"/>
        <v>8347.2</v>
      </c>
    </row>
    <row r="45" spans="1:15" ht="12" customHeight="1">
      <c r="A45" s="38">
        <v>33</v>
      </c>
      <c r="B45" s="41" t="s">
        <v>31</v>
      </c>
      <c r="C45" s="48">
        <v>0.5</v>
      </c>
      <c r="D45" s="55">
        <v>72.7</v>
      </c>
      <c r="E45" s="46">
        <f t="shared" si="4"/>
        <v>7</v>
      </c>
      <c r="F45" s="55">
        <v>67.61</v>
      </c>
      <c r="G45" s="64"/>
      <c r="H45" s="65"/>
      <c r="I45" s="67"/>
      <c r="J45" s="67"/>
      <c r="K45" s="67"/>
      <c r="L45" s="67"/>
      <c r="M45" s="67"/>
      <c r="N45" s="67"/>
      <c r="O45" s="51">
        <f t="shared" si="3"/>
        <v>0</v>
      </c>
    </row>
    <row r="46" spans="1:15" ht="12" customHeight="1">
      <c r="A46" s="38">
        <v>34</v>
      </c>
      <c r="B46" s="41" t="s">
        <v>32</v>
      </c>
      <c r="C46" s="48">
        <v>0.5</v>
      </c>
      <c r="D46" s="55">
        <v>70.7</v>
      </c>
      <c r="E46" s="46">
        <f t="shared" si="4"/>
        <v>7</v>
      </c>
      <c r="F46" s="55">
        <v>65.75</v>
      </c>
      <c r="G46" s="64"/>
      <c r="H46" s="65"/>
      <c r="I46" s="67"/>
      <c r="J46" s="67"/>
      <c r="K46" s="67"/>
      <c r="L46" s="67"/>
      <c r="M46" s="67"/>
      <c r="N46" s="67"/>
      <c r="O46" s="51">
        <f t="shared" si="3"/>
        <v>0</v>
      </c>
    </row>
    <row r="47" spans="1:15" ht="12" customHeight="1">
      <c r="A47" s="38">
        <v>35</v>
      </c>
      <c r="B47" s="41" t="s">
        <v>33</v>
      </c>
      <c r="C47" s="48" t="s">
        <v>29</v>
      </c>
      <c r="D47" s="55">
        <v>28.7</v>
      </c>
      <c r="E47" s="46">
        <f t="shared" si="4"/>
        <v>7</v>
      </c>
      <c r="F47" s="55">
        <v>26.69</v>
      </c>
      <c r="G47" s="64"/>
      <c r="H47" s="65"/>
      <c r="I47" s="67"/>
      <c r="J47" s="67"/>
      <c r="K47" s="67"/>
      <c r="L47" s="67"/>
      <c r="M47" s="67"/>
      <c r="N47" s="67"/>
      <c r="O47" s="51">
        <f t="shared" si="3"/>
        <v>0</v>
      </c>
    </row>
    <row r="48" spans="1:15" ht="12" customHeight="1">
      <c r="A48" s="38">
        <v>36</v>
      </c>
      <c r="B48" s="41" t="s">
        <v>34</v>
      </c>
      <c r="C48" s="48">
        <v>0.5</v>
      </c>
      <c r="D48" s="55">
        <v>71.7</v>
      </c>
      <c r="E48" s="46">
        <f t="shared" si="4"/>
        <v>7</v>
      </c>
      <c r="F48" s="55">
        <v>66.68</v>
      </c>
      <c r="G48" s="64">
        <v>20</v>
      </c>
      <c r="H48" s="65"/>
      <c r="I48" s="67">
        <v>20</v>
      </c>
      <c r="J48" s="67"/>
      <c r="K48" s="67"/>
      <c r="L48" s="67"/>
      <c r="M48" s="67"/>
      <c r="N48" s="67"/>
      <c r="O48" s="51">
        <f t="shared" si="3"/>
        <v>2667.2000000000003</v>
      </c>
    </row>
    <row r="49" spans="1:15" ht="12" customHeight="1">
      <c r="A49" s="38">
        <v>37</v>
      </c>
      <c r="B49" s="41" t="s">
        <v>35</v>
      </c>
      <c r="C49" s="48">
        <v>0.5</v>
      </c>
      <c r="D49" s="55">
        <v>72.8</v>
      </c>
      <c r="E49" s="46">
        <f t="shared" si="4"/>
        <v>7</v>
      </c>
      <c r="F49" s="55">
        <v>67.7</v>
      </c>
      <c r="G49" s="64"/>
      <c r="H49" s="65"/>
      <c r="I49" s="67"/>
      <c r="J49" s="67"/>
      <c r="K49" s="67"/>
      <c r="L49" s="67"/>
      <c r="M49" s="67"/>
      <c r="N49" s="67">
        <v>20</v>
      </c>
      <c r="O49" s="51">
        <f t="shared" si="3"/>
        <v>1354</v>
      </c>
    </row>
    <row r="50" spans="1:15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4"/>
        <v>7</v>
      </c>
      <c r="F50" s="55">
        <v>87.32</v>
      </c>
      <c r="G50" s="64"/>
      <c r="H50" s="65"/>
      <c r="I50" s="67"/>
      <c r="J50" s="67"/>
      <c r="K50" s="67"/>
      <c r="L50" s="67"/>
      <c r="M50" s="67"/>
      <c r="N50" s="67"/>
      <c r="O50" s="51">
        <f t="shared" si="3"/>
        <v>0</v>
      </c>
    </row>
    <row r="51" spans="1:15" ht="12" customHeight="1">
      <c r="A51" s="38">
        <v>39</v>
      </c>
      <c r="B51" s="41" t="s">
        <v>37</v>
      </c>
      <c r="C51" s="48">
        <v>0.5</v>
      </c>
      <c r="D51" s="55">
        <v>93.3</v>
      </c>
      <c r="E51" s="46">
        <f t="shared" si="4"/>
        <v>7</v>
      </c>
      <c r="F51" s="55">
        <v>86.77</v>
      </c>
      <c r="G51" s="64"/>
      <c r="H51" s="65"/>
      <c r="I51" s="67"/>
      <c r="J51" s="67"/>
      <c r="K51" s="67"/>
      <c r="L51" s="67"/>
      <c r="M51" s="67"/>
      <c r="N51" s="67"/>
      <c r="O51" s="51">
        <f t="shared" si="3"/>
        <v>0</v>
      </c>
    </row>
    <row r="52" spans="1:15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4"/>
        <v>7</v>
      </c>
      <c r="F52" s="55">
        <v>86.77</v>
      </c>
      <c r="G52" s="64"/>
      <c r="H52" s="65"/>
      <c r="I52" s="67"/>
      <c r="J52" s="67"/>
      <c r="K52" s="67"/>
      <c r="L52" s="67"/>
      <c r="M52" s="67"/>
      <c r="N52" s="67"/>
      <c r="O52" s="51">
        <f t="shared" si="3"/>
        <v>0</v>
      </c>
    </row>
    <row r="53" spans="1:15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4"/>
        <v>7</v>
      </c>
      <c r="F53" s="55">
        <v>87.33</v>
      </c>
      <c r="G53" s="64"/>
      <c r="H53" s="65"/>
      <c r="I53" s="67"/>
      <c r="J53" s="67"/>
      <c r="K53" s="67"/>
      <c r="L53" s="67"/>
      <c r="M53" s="67"/>
      <c r="N53" s="67"/>
      <c r="O53" s="51">
        <f t="shared" si="3"/>
        <v>0</v>
      </c>
    </row>
    <row r="54" spans="1:15" ht="12" customHeight="1">
      <c r="A54" s="38">
        <v>42</v>
      </c>
      <c r="B54" s="41" t="s">
        <v>40</v>
      </c>
      <c r="C54" s="48">
        <v>0.5</v>
      </c>
      <c r="D54" s="55">
        <v>78.6</v>
      </c>
      <c r="E54" s="46">
        <f t="shared" si="4"/>
        <v>7</v>
      </c>
      <c r="F54" s="55">
        <v>73.1</v>
      </c>
      <c r="G54" s="64"/>
      <c r="H54" s="65"/>
      <c r="I54" s="67"/>
      <c r="J54" s="67"/>
      <c r="K54" s="67"/>
      <c r="L54" s="67"/>
      <c r="M54" s="67"/>
      <c r="N54" s="67"/>
      <c r="O54" s="51">
        <f t="shared" si="3"/>
        <v>0</v>
      </c>
    </row>
    <row r="55" spans="1:15" ht="12" customHeight="1">
      <c r="A55" s="38">
        <v>43</v>
      </c>
      <c r="B55" s="41" t="s">
        <v>41</v>
      </c>
      <c r="C55" s="48">
        <v>0.5</v>
      </c>
      <c r="D55" s="55">
        <v>72.3</v>
      </c>
      <c r="E55" s="46">
        <f t="shared" si="4"/>
        <v>7</v>
      </c>
      <c r="F55" s="55">
        <v>67.24</v>
      </c>
      <c r="G55" s="64"/>
      <c r="H55" s="65"/>
      <c r="I55" s="67"/>
      <c r="J55" s="67"/>
      <c r="K55" s="67"/>
      <c r="L55" s="67"/>
      <c r="M55" s="67">
        <v>20</v>
      </c>
      <c r="N55" s="67">
        <v>20</v>
      </c>
      <c r="O55" s="51">
        <f t="shared" si="3"/>
        <v>2689.6</v>
      </c>
    </row>
    <row r="56" spans="1:15" ht="12" customHeight="1">
      <c r="A56" s="38">
        <v>44</v>
      </c>
      <c r="B56" s="41" t="s">
        <v>42</v>
      </c>
      <c r="C56" s="48">
        <v>0.5</v>
      </c>
      <c r="D56" s="55">
        <v>95</v>
      </c>
      <c r="E56" s="46">
        <f t="shared" si="4"/>
        <v>7</v>
      </c>
      <c r="F56" s="55">
        <v>88.35</v>
      </c>
      <c r="G56" s="64"/>
      <c r="H56" s="65"/>
      <c r="I56" s="67"/>
      <c r="J56" s="67"/>
      <c r="K56" s="67"/>
      <c r="L56" s="67"/>
      <c r="M56" s="67"/>
      <c r="N56" s="67"/>
      <c r="O56" s="51">
        <f t="shared" si="3"/>
        <v>0</v>
      </c>
    </row>
    <row r="57" spans="1:15" ht="12" customHeight="1">
      <c r="A57" s="38">
        <v>45</v>
      </c>
      <c r="B57" s="41" t="s">
        <v>43</v>
      </c>
      <c r="C57" s="48" t="s">
        <v>29</v>
      </c>
      <c r="D57" s="55">
        <v>30.7</v>
      </c>
      <c r="E57" s="46">
        <f t="shared" si="4"/>
        <v>7</v>
      </c>
      <c r="F57" s="55">
        <v>28.55</v>
      </c>
      <c r="G57" s="64"/>
      <c r="H57" s="65"/>
      <c r="I57" s="67"/>
      <c r="J57" s="67"/>
      <c r="K57" s="67"/>
      <c r="L57" s="67"/>
      <c r="M57" s="67"/>
      <c r="N57" s="67"/>
      <c r="O57" s="51">
        <f t="shared" si="3"/>
        <v>0</v>
      </c>
    </row>
    <row r="58" spans="1:15" ht="12" customHeight="1">
      <c r="A58" s="38">
        <v>46</v>
      </c>
      <c r="B58" s="41" t="s">
        <v>43</v>
      </c>
      <c r="C58" s="48">
        <v>0.5</v>
      </c>
      <c r="D58" s="55">
        <v>87.1</v>
      </c>
      <c r="E58" s="46">
        <f t="shared" si="4"/>
        <v>7</v>
      </c>
      <c r="F58" s="55">
        <v>81</v>
      </c>
      <c r="G58" s="64"/>
      <c r="H58" s="65"/>
      <c r="I58" s="67"/>
      <c r="J58" s="67"/>
      <c r="K58" s="67"/>
      <c r="L58" s="67"/>
      <c r="M58" s="67"/>
      <c r="N58" s="67"/>
      <c r="O58" s="51">
        <f t="shared" si="3"/>
        <v>0</v>
      </c>
    </row>
    <row r="59" spans="1:15" ht="12" customHeight="1">
      <c r="A59" s="38">
        <v>47</v>
      </c>
      <c r="B59" s="41" t="s">
        <v>44</v>
      </c>
      <c r="C59" s="48" t="s">
        <v>29</v>
      </c>
      <c r="D59" s="55">
        <v>42.9</v>
      </c>
      <c r="E59" s="46">
        <f t="shared" si="4"/>
        <v>7</v>
      </c>
      <c r="F59" s="55">
        <v>39.9</v>
      </c>
      <c r="G59" s="64"/>
      <c r="H59" s="65"/>
      <c r="I59" s="67"/>
      <c r="J59" s="67"/>
      <c r="K59" s="67"/>
      <c r="L59" s="67"/>
      <c r="M59" s="67"/>
      <c r="N59" s="67"/>
      <c r="O59" s="51">
        <f t="shared" si="3"/>
        <v>0</v>
      </c>
    </row>
    <row r="60" spans="1:15" ht="12" customHeight="1">
      <c r="A60" s="38">
        <v>48</v>
      </c>
      <c r="B60" s="41" t="s">
        <v>45</v>
      </c>
      <c r="C60" s="48">
        <v>0.5</v>
      </c>
      <c r="D60" s="55">
        <v>163</v>
      </c>
      <c r="E60" s="46">
        <f t="shared" si="4"/>
        <v>7</v>
      </c>
      <c r="F60" s="55">
        <v>151.6</v>
      </c>
      <c r="G60" s="64"/>
      <c r="H60" s="65">
        <v>60</v>
      </c>
      <c r="I60" s="67"/>
      <c r="J60" s="67"/>
      <c r="K60" s="67"/>
      <c r="L60" s="67"/>
      <c r="M60" s="67"/>
      <c r="N60" s="67"/>
      <c r="O60" s="51">
        <f t="shared" si="3"/>
        <v>9096</v>
      </c>
    </row>
    <row r="61" spans="1:15" ht="12" customHeight="1">
      <c r="A61" s="38">
        <v>49</v>
      </c>
      <c r="B61" s="41" t="s">
        <v>46</v>
      </c>
      <c r="C61" s="48">
        <v>0.5</v>
      </c>
      <c r="D61" s="55">
        <v>78.7</v>
      </c>
      <c r="E61" s="46">
        <f t="shared" si="4"/>
        <v>7</v>
      </c>
      <c r="F61" s="55">
        <v>73.19</v>
      </c>
      <c r="G61" s="64"/>
      <c r="H61" s="65"/>
      <c r="I61" s="67"/>
      <c r="J61" s="67"/>
      <c r="K61" s="67"/>
      <c r="L61" s="67"/>
      <c r="M61" s="67"/>
      <c r="N61" s="67"/>
      <c r="O61" s="51">
        <f t="shared" si="3"/>
        <v>0</v>
      </c>
    </row>
    <row r="62" spans="1:15" ht="12" customHeight="1">
      <c r="A62" s="38">
        <v>50</v>
      </c>
      <c r="B62" s="41" t="s">
        <v>47</v>
      </c>
      <c r="C62" s="48">
        <v>0.5</v>
      </c>
      <c r="D62" s="55">
        <v>161</v>
      </c>
      <c r="E62" s="46">
        <f t="shared" si="4"/>
        <v>7</v>
      </c>
      <c r="F62" s="55">
        <v>149.73</v>
      </c>
      <c r="G62" s="64">
        <v>20</v>
      </c>
      <c r="H62" s="65"/>
      <c r="I62" s="67"/>
      <c r="J62" s="67"/>
      <c r="K62" s="67"/>
      <c r="L62" s="67"/>
      <c r="M62" s="67"/>
      <c r="N62" s="67"/>
      <c r="O62" s="51">
        <f t="shared" si="3"/>
        <v>2994.6</v>
      </c>
    </row>
    <row r="63" spans="1:15" ht="12" customHeight="1">
      <c r="A63" s="155" t="s">
        <v>50</v>
      </c>
      <c r="B63" s="156"/>
      <c r="C63" s="15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ht="12" customHeight="1">
      <c r="A64" s="38">
        <v>53</v>
      </c>
      <c r="B64" s="59" t="s">
        <v>51</v>
      </c>
      <c r="C64" s="48">
        <v>0.7</v>
      </c>
      <c r="D64" s="55">
        <v>185.7</v>
      </c>
      <c r="E64" s="46">
        <v>7</v>
      </c>
      <c r="F64" s="55">
        <v>172.7</v>
      </c>
      <c r="G64" s="64">
        <v>24</v>
      </c>
      <c r="H64" s="65"/>
      <c r="I64" s="67"/>
      <c r="J64" s="67"/>
      <c r="K64" s="67"/>
      <c r="L64" s="67"/>
      <c r="M64" s="67"/>
      <c r="N64" s="67"/>
      <c r="O64" s="51">
        <f aca="true" t="shared" si="5" ref="O64:O70">(SUM(G64:N64))*F64</f>
        <v>4144.799999999999</v>
      </c>
    </row>
    <row r="65" spans="1:15" ht="12" customHeight="1">
      <c r="A65" s="38">
        <v>54</v>
      </c>
      <c r="B65" s="59" t="s">
        <v>52</v>
      </c>
      <c r="C65" s="48">
        <v>0.7</v>
      </c>
      <c r="D65" s="55">
        <v>191.5</v>
      </c>
      <c r="E65" s="46">
        <f aca="true" t="shared" si="6" ref="E65:E70">E64</f>
        <v>7</v>
      </c>
      <c r="F65" s="55">
        <v>178.1</v>
      </c>
      <c r="G65" s="64"/>
      <c r="H65" s="65"/>
      <c r="I65" s="67"/>
      <c r="J65" s="67"/>
      <c r="K65" s="67"/>
      <c r="L65" s="67"/>
      <c r="M65" s="67"/>
      <c r="N65" s="67"/>
      <c r="O65" s="51">
        <f t="shared" si="5"/>
        <v>0</v>
      </c>
    </row>
    <row r="66" spans="1:15" ht="12" customHeight="1">
      <c r="A66" s="38">
        <v>55</v>
      </c>
      <c r="B66" s="59" t="s">
        <v>53</v>
      </c>
      <c r="C66" s="48">
        <v>0.7</v>
      </c>
      <c r="D66" s="55">
        <v>211.2</v>
      </c>
      <c r="E66" s="46">
        <f t="shared" si="6"/>
        <v>7</v>
      </c>
      <c r="F66" s="55">
        <v>196.42</v>
      </c>
      <c r="G66" s="64"/>
      <c r="H66" s="65"/>
      <c r="I66" s="67"/>
      <c r="J66" s="67"/>
      <c r="K66" s="67"/>
      <c r="L66" s="67"/>
      <c r="M66" s="67"/>
      <c r="N66" s="67"/>
      <c r="O66" s="51">
        <f t="shared" si="5"/>
        <v>0</v>
      </c>
    </row>
    <row r="67" spans="1:15" ht="12" customHeight="1">
      <c r="A67" s="38">
        <v>56</v>
      </c>
      <c r="B67" s="59" t="s">
        <v>54</v>
      </c>
      <c r="C67" s="48">
        <v>0.7</v>
      </c>
      <c r="D67" s="55">
        <v>196.1</v>
      </c>
      <c r="E67" s="46">
        <f t="shared" si="6"/>
        <v>7</v>
      </c>
      <c r="F67" s="55">
        <v>182.37</v>
      </c>
      <c r="G67" s="64"/>
      <c r="H67" s="65"/>
      <c r="I67" s="67"/>
      <c r="J67" s="67"/>
      <c r="K67" s="67"/>
      <c r="L67" s="67"/>
      <c r="M67" s="67"/>
      <c r="N67" s="67"/>
      <c r="O67" s="51">
        <f t="shared" si="5"/>
        <v>0</v>
      </c>
    </row>
    <row r="68" spans="1:15" ht="12" customHeight="1">
      <c r="A68" s="38">
        <v>57</v>
      </c>
      <c r="B68" s="59" t="s">
        <v>55</v>
      </c>
      <c r="C68" s="48">
        <v>0.7</v>
      </c>
      <c r="D68" s="55">
        <v>185.4</v>
      </c>
      <c r="E68" s="46">
        <f t="shared" si="6"/>
        <v>7</v>
      </c>
      <c r="F68" s="55">
        <v>172.42</v>
      </c>
      <c r="G68" s="64"/>
      <c r="H68" s="65"/>
      <c r="I68" s="67"/>
      <c r="J68" s="67"/>
      <c r="K68" s="67"/>
      <c r="L68" s="67"/>
      <c r="M68" s="67"/>
      <c r="N68" s="67"/>
      <c r="O68" s="51">
        <f t="shared" si="5"/>
        <v>0</v>
      </c>
    </row>
    <row r="69" spans="1:15" ht="12" customHeight="1">
      <c r="A69" s="38"/>
      <c r="B69" s="59" t="s">
        <v>58</v>
      </c>
      <c r="C69" s="60"/>
      <c r="D69" s="55">
        <v>20.4</v>
      </c>
      <c r="E69" s="46">
        <f t="shared" si="6"/>
        <v>7</v>
      </c>
      <c r="F69" s="55">
        <v>18.97</v>
      </c>
      <c r="G69" s="64"/>
      <c r="H69" s="65"/>
      <c r="I69" s="67"/>
      <c r="J69" s="67"/>
      <c r="K69" s="67"/>
      <c r="L69" s="67"/>
      <c r="M69" s="67"/>
      <c r="N69" s="67"/>
      <c r="O69" s="51">
        <f t="shared" si="5"/>
        <v>0</v>
      </c>
    </row>
    <row r="70" spans="1:15" ht="12" customHeight="1">
      <c r="A70" s="38"/>
      <c r="B70" s="59" t="s">
        <v>59</v>
      </c>
      <c r="C70" s="60"/>
      <c r="D70" s="55">
        <v>6.7</v>
      </c>
      <c r="E70" s="46">
        <f t="shared" si="6"/>
        <v>7</v>
      </c>
      <c r="F70" s="55">
        <v>6.23</v>
      </c>
      <c r="G70" s="64"/>
      <c r="H70" s="65"/>
      <c r="I70" s="67"/>
      <c r="J70" s="67"/>
      <c r="K70" s="67"/>
      <c r="L70" s="67"/>
      <c r="M70" s="67"/>
      <c r="N70" s="67"/>
      <c r="O70" s="51">
        <f t="shared" si="5"/>
        <v>0</v>
      </c>
    </row>
    <row r="71" spans="1:15" ht="12" customHeight="1" thickBo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</row>
    <row r="72" spans="1:15" ht="13.5" thickBot="1">
      <c r="A72" s="1"/>
      <c r="N72" t="s">
        <v>92</v>
      </c>
      <c r="O72" s="58">
        <f>SUM(O12:O70)</f>
        <v>208839.58000000005</v>
      </c>
    </row>
    <row r="73" ht="12.75">
      <c r="A73" s="1"/>
    </row>
    <row r="74" spans="1:14" ht="12.75">
      <c r="A74" s="1"/>
      <c r="N74" s="63"/>
    </row>
    <row r="75" spans="1:15" ht="12.75">
      <c r="A75" s="1"/>
      <c r="O75" s="57">
        <f>SUM('5.12'!O72+'15.12'!O72+'20.12'!O72+'27.12'!O72)</f>
        <v>1215848.2939999998</v>
      </c>
    </row>
    <row r="76" ht="12.75">
      <c r="A76" s="2"/>
    </row>
    <row r="77" ht="12.75">
      <c r="A77" s="3"/>
    </row>
  </sheetData>
  <sheetProtection/>
  <mergeCells count="7">
    <mergeCell ref="A63:C63"/>
    <mergeCell ref="A40:C40"/>
    <mergeCell ref="G7:G8"/>
    <mergeCell ref="A7:A10"/>
    <mergeCell ref="B7:B10"/>
    <mergeCell ref="C7:C10"/>
    <mergeCell ref="A11:C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C16">
      <selection activeCell="B22" sqref="B22:O25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3" width="5.625" style="45" customWidth="1"/>
    <col min="14" max="14" width="5.625" style="0" customWidth="1"/>
    <col min="15" max="15" width="12.50390625" style="0" customWidth="1"/>
  </cols>
  <sheetData>
    <row r="1" spans="1:14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8"/>
    </row>
    <row r="2" spans="1:14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8"/>
    </row>
    <row r="3" spans="1:14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8"/>
    </row>
    <row r="4" spans="1:14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8"/>
    </row>
    <row r="5" spans="1:14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8"/>
    </row>
    <row r="6" spans="1:14" ht="12" customHeight="1">
      <c r="A6" s="8"/>
      <c r="B6" s="8" t="s">
        <v>86</v>
      </c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8"/>
    </row>
    <row r="7" spans="1:14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8"/>
    </row>
    <row r="8" spans="1:14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8"/>
    </row>
    <row r="9" spans="1:14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8"/>
    </row>
    <row r="10" spans="1:15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3</v>
      </c>
      <c r="N10" s="71" t="s">
        <v>91</v>
      </c>
      <c r="O10" s="61" t="s">
        <v>87</v>
      </c>
    </row>
    <row r="11" spans="1:15" ht="12" customHeigh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2" customHeight="1">
      <c r="A12" s="38">
        <v>1</v>
      </c>
      <c r="B12" s="39" t="s">
        <v>6</v>
      </c>
      <c r="C12" s="48">
        <v>0.5</v>
      </c>
      <c r="D12" s="110">
        <v>88.9</v>
      </c>
      <c r="E12" s="46">
        <f aca="true" t="shared" si="0" ref="E12:E43">E11</f>
        <v>7</v>
      </c>
      <c r="F12" s="55">
        <f aca="true" t="shared" si="1" ref="F12:F39">D12-(D12*E12/100)</f>
        <v>82.677</v>
      </c>
      <c r="G12" s="64"/>
      <c r="H12" s="65">
        <v>200</v>
      </c>
      <c r="I12" s="67"/>
      <c r="J12" s="67"/>
      <c r="K12" s="67"/>
      <c r="L12" s="67">
        <v>20</v>
      </c>
      <c r="M12" s="67">
        <v>20</v>
      </c>
      <c r="N12" s="67"/>
      <c r="O12" s="51">
        <f aca="true" t="shared" si="2" ref="O12:O39">(SUM(G12:N12))*F12</f>
        <v>19842.480000000003</v>
      </c>
    </row>
    <row r="13" spans="1:15" ht="12" customHeight="1">
      <c r="A13" s="38">
        <v>2</v>
      </c>
      <c r="B13" s="39" t="s">
        <v>6</v>
      </c>
      <c r="C13" s="48">
        <v>0.7</v>
      </c>
      <c r="D13" s="110">
        <v>122.8</v>
      </c>
      <c r="E13" s="46">
        <f t="shared" si="0"/>
        <v>7</v>
      </c>
      <c r="F13" s="55">
        <f t="shared" si="1"/>
        <v>114.204</v>
      </c>
      <c r="G13" s="64"/>
      <c r="H13" s="65">
        <v>60</v>
      </c>
      <c r="I13" s="67"/>
      <c r="J13" s="67"/>
      <c r="K13" s="67"/>
      <c r="L13" s="67"/>
      <c r="M13" s="67"/>
      <c r="N13" s="67"/>
      <c r="O13" s="51">
        <f t="shared" si="2"/>
        <v>6852.24</v>
      </c>
    </row>
    <row r="14" spans="1:15" ht="12" customHeight="1">
      <c r="A14" s="38">
        <v>3</v>
      </c>
      <c r="B14" s="39" t="s">
        <v>7</v>
      </c>
      <c r="C14" s="48">
        <v>0.5</v>
      </c>
      <c r="D14" s="110">
        <v>85</v>
      </c>
      <c r="E14" s="46">
        <f t="shared" si="0"/>
        <v>7</v>
      </c>
      <c r="F14" s="55">
        <f t="shared" si="1"/>
        <v>79.05</v>
      </c>
      <c r="G14" s="64"/>
      <c r="H14" s="65"/>
      <c r="I14" s="67"/>
      <c r="J14" s="67"/>
      <c r="K14" s="67"/>
      <c r="L14" s="67"/>
      <c r="M14" s="67"/>
      <c r="N14" s="67"/>
      <c r="O14" s="51">
        <f t="shared" si="2"/>
        <v>0</v>
      </c>
    </row>
    <row r="15" spans="1:15" ht="12" customHeight="1">
      <c r="A15" s="38">
        <v>4</v>
      </c>
      <c r="B15" s="39" t="s">
        <v>8</v>
      </c>
      <c r="C15" s="48">
        <v>0.5</v>
      </c>
      <c r="D15" s="110">
        <v>85</v>
      </c>
      <c r="E15" s="46">
        <f t="shared" si="0"/>
        <v>7</v>
      </c>
      <c r="F15" s="55">
        <f t="shared" si="1"/>
        <v>79.05</v>
      </c>
      <c r="G15" s="64"/>
      <c r="H15" s="65">
        <v>100</v>
      </c>
      <c r="I15" s="67"/>
      <c r="J15" s="67"/>
      <c r="K15" s="67"/>
      <c r="L15" s="67">
        <v>20</v>
      </c>
      <c r="M15" s="67"/>
      <c r="N15" s="67"/>
      <c r="O15" s="51">
        <f t="shared" si="2"/>
        <v>9486</v>
      </c>
    </row>
    <row r="16" spans="1:15" ht="12" customHeight="1">
      <c r="A16" s="38">
        <v>5</v>
      </c>
      <c r="B16" s="39" t="s">
        <v>9</v>
      </c>
      <c r="C16" s="48">
        <v>0.5</v>
      </c>
      <c r="D16" s="110">
        <v>85</v>
      </c>
      <c r="E16" s="46">
        <f t="shared" si="0"/>
        <v>7</v>
      </c>
      <c r="F16" s="55">
        <f t="shared" si="1"/>
        <v>79.05</v>
      </c>
      <c r="G16" s="64"/>
      <c r="H16" s="65"/>
      <c r="I16" s="67"/>
      <c r="J16" s="67"/>
      <c r="K16" s="67"/>
      <c r="L16" s="67">
        <v>20</v>
      </c>
      <c r="M16" s="67">
        <v>20</v>
      </c>
      <c r="N16" s="67">
        <v>40</v>
      </c>
      <c r="O16" s="51">
        <f t="shared" si="2"/>
        <v>6324</v>
      </c>
    </row>
    <row r="17" spans="1:15" ht="12" customHeight="1">
      <c r="A17" s="38">
        <v>6</v>
      </c>
      <c r="B17" s="39" t="s">
        <v>10</v>
      </c>
      <c r="C17" s="48">
        <v>0.7</v>
      </c>
      <c r="D17" s="110">
        <v>251.6</v>
      </c>
      <c r="E17" s="46">
        <f t="shared" si="0"/>
        <v>7</v>
      </c>
      <c r="F17" s="55">
        <f t="shared" si="1"/>
        <v>233.988</v>
      </c>
      <c r="G17" s="64"/>
      <c r="H17" s="65"/>
      <c r="I17" s="67"/>
      <c r="J17" s="67"/>
      <c r="K17" s="67"/>
      <c r="L17" s="67"/>
      <c r="M17" s="67"/>
      <c r="N17" s="67"/>
      <c r="O17" s="51">
        <f t="shared" si="2"/>
        <v>0</v>
      </c>
    </row>
    <row r="18" spans="1:15" ht="12" customHeight="1">
      <c r="A18" s="38">
        <v>7</v>
      </c>
      <c r="B18" s="39" t="s">
        <v>11</v>
      </c>
      <c r="C18" s="48">
        <v>1.75</v>
      </c>
      <c r="D18" s="110">
        <v>491.8</v>
      </c>
      <c r="E18" s="46">
        <f t="shared" si="0"/>
        <v>7</v>
      </c>
      <c r="F18" s="55">
        <f t="shared" si="1"/>
        <v>457.374</v>
      </c>
      <c r="G18" s="64"/>
      <c r="H18" s="65"/>
      <c r="I18" s="67">
        <v>4</v>
      </c>
      <c r="J18" s="67"/>
      <c r="K18" s="67"/>
      <c r="L18" s="67"/>
      <c r="M18" s="67"/>
      <c r="N18" s="67"/>
      <c r="O18" s="51">
        <f t="shared" si="2"/>
        <v>1829.496</v>
      </c>
    </row>
    <row r="19" spans="1:15" ht="12" customHeight="1">
      <c r="A19" s="38">
        <v>8</v>
      </c>
      <c r="B19" s="39" t="s">
        <v>12</v>
      </c>
      <c r="C19" s="48">
        <v>0.5</v>
      </c>
      <c r="D19" s="110">
        <v>88.9</v>
      </c>
      <c r="E19" s="46">
        <f t="shared" si="0"/>
        <v>7</v>
      </c>
      <c r="F19" s="55">
        <f t="shared" si="1"/>
        <v>82.677</v>
      </c>
      <c r="G19" s="64"/>
      <c r="H19" s="65"/>
      <c r="I19" s="67"/>
      <c r="J19" s="67"/>
      <c r="K19" s="67"/>
      <c r="L19" s="67"/>
      <c r="M19" s="67"/>
      <c r="N19" s="67">
        <v>40</v>
      </c>
      <c r="O19" s="51">
        <f t="shared" si="2"/>
        <v>3307.0800000000004</v>
      </c>
    </row>
    <row r="20" spans="1:15" ht="12" customHeight="1">
      <c r="A20" s="38">
        <v>9</v>
      </c>
      <c r="B20" s="39" t="s">
        <v>13</v>
      </c>
      <c r="C20" s="48">
        <v>0.75</v>
      </c>
      <c r="D20" s="110">
        <v>131</v>
      </c>
      <c r="E20" s="46">
        <f t="shared" si="0"/>
        <v>7</v>
      </c>
      <c r="F20" s="55">
        <f t="shared" si="1"/>
        <v>121.83</v>
      </c>
      <c r="G20" s="64"/>
      <c r="H20" s="65"/>
      <c r="I20" s="67"/>
      <c r="J20" s="67"/>
      <c r="K20" s="67"/>
      <c r="L20" s="67"/>
      <c r="M20" s="67"/>
      <c r="N20" s="67"/>
      <c r="O20" s="51">
        <f t="shared" si="2"/>
        <v>0</v>
      </c>
    </row>
    <row r="21" spans="1:15" ht="12" customHeight="1">
      <c r="A21" s="38">
        <v>10</v>
      </c>
      <c r="B21" s="39" t="s">
        <v>13</v>
      </c>
      <c r="C21" s="48">
        <v>1.75</v>
      </c>
      <c r="D21" s="110">
        <v>383.5</v>
      </c>
      <c r="E21" s="46">
        <f t="shared" si="0"/>
        <v>7</v>
      </c>
      <c r="F21" s="55">
        <f t="shared" si="1"/>
        <v>356.655</v>
      </c>
      <c r="G21" s="64"/>
      <c r="H21" s="65"/>
      <c r="I21" s="67"/>
      <c r="J21" s="67"/>
      <c r="K21" s="67"/>
      <c r="L21" s="67"/>
      <c r="M21" s="67"/>
      <c r="N21" s="67"/>
      <c r="O21" s="51">
        <f t="shared" si="2"/>
        <v>0</v>
      </c>
    </row>
    <row r="22" spans="1:15" ht="12" customHeight="1">
      <c r="A22" s="37">
        <v>11</v>
      </c>
      <c r="B22" s="111"/>
      <c r="C22" s="112">
        <v>0.5</v>
      </c>
      <c r="D22" s="118">
        <v>99.4</v>
      </c>
      <c r="E22" s="114">
        <f t="shared" si="0"/>
        <v>7</v>
      </c>
      <c r="F22" s="113">
        <f t="shared" si="1"/>
        <v>92.44200000000001</v>
      </c>
      <c r="G22" s="115">
        <v>40</v>
      </c>
      <c r="H22" s="115"/>
      <c r="I22" s="116"/>
      <c r="J22" s="116"/>
      <c r="K22" s="116"/>
      <c r="L22" s="116"/>
      <c r="M22" s="116"/>
      <c r="N22" s="116">
        <v>40</v>
      </c>
      <c r="O22" s="117">
        <f t="shared" si="2"/>
        <v>7395.360000000001</v>
      </c>
    </row>
    <row r="23" spans="1:15" ht="12" customHeight="1">
      <c r="A23" s="37">
        <v>12</v>
      </c>
      <c r="B23" s="111" t="s">
        <v>15</v>
      </c>
      <c r="C23" s="112">
        <v>0.5</v>
      </c>
      <c r="D23" s="118">
        <v>99.4</v>
      </c>
      <c r="E23" s="114">
        <f t="shared" si="0"/>
        <v>7</v>
      </c>
      <c r="F23" s="113">
        <f t="shared" si="1"/>
        <v>92.44200000000001</v>
      </c>
      <c r="G23" s="115">
        <v>12</v>
      </c>
      <c r="H23" s="115"/>
      <c r="I23" s="116"/>
      <c r="J23" s="116"/>
      <c r="K23" s="116"/>
      <c r="L23" s="116"/>
      <c r="M23" s="116"/>
      <c r="N23" s="116">
        <v>24</v>
      </c>
      <c r="O23" s="117">
        <f t="shared" si="2"/>
        <v>3327.9120000000003</v>
      </c>
    </row>
    <row r="24" spans="1:15" ht="12" customHeight="1">
      <c r="A24" s="37">
        <v>13</v>
      </c>
      <c r="B24" s="111" t="s">
        <v>16</v>
      </c>
      <c r="C24" s="112">
        <v>0.5</v>
      </c>
      <c r="D24" s="118">
        <v>99.4</v>
      </c>
      <c r="E24" s="114">
        <f t="shared" si="0"/>
        <v>7</v>
      </c>
      <c r="F24" s="113">
        <f t="shared" si="1"/>
        <v>92.44200000000001</v>
      </c>
      <c r="G24" s="115">
        <v>12</v>
      </c>
      <c r="H24" s="115"/>
      <c r="I24" s="116"/>
      <c r="J24" s="116"/>
      <c r="K24" s="116"/>
      <c r="L24" s="116"/>
      <c r="M24" s="116"/>
      <c r="N24" s="116">
        <v>24</v>
      </c>
      <c r="O24" s="117">
        <f t="shared" si="2"/>
        <v>3327.9120000000003</v>
      </c>
    </row>
    <row r="25" spans="1:15" ht="12" customHeight="1">
      <c r="A25" s="37">
        <v>14</v>
      </c>
      <c r="B25" s="111" t="s">
        <v>17</v>
      </c>
      <c r="C25" s="112">
        <v>0.5</v>
      </c>
      <c r="D25" s="118">
        <v>99.4</v>
      </c>
      <c r="E25" s="114">
        <f t="shared" si="0"/>
        <v>7</v>
      </c>
      <c r="F25" s="113">
        <f t="shared" si="1"/>
        <v>92.44200000000001</v>
      </c>
      <c r="G25" s="115"/>
      <c r="H25" s="115"/>
      <c r="I25" s="116"/>
      <c r="J25" s="116"/>
      <c r="K25" s="116"/>
      <c r="L25" s="116"/>
      <c r="M25" s="116"/>
      <c r="N25" s="116"/>
      <c r="O25" s="117">
        <f t="shared" si="2"/>
        <v>0</v>
      </c>
    </row>
    <row r="26" spans="1:15" ht="12" customHeight="1">
      <c r="A26" s="37">
        <v>15</v>
      </c>
      <c r="B26" s="39" t="s">
        <v>18</v>
      </c>
      <c r="C26" s="48">
        <v>0.25</v>
      </c>
      <c r="D26" s="110">
        <v>43.8</v>
      </c>
      <c r="E26" s="46">
        <f t="shared" si="0"/>
        <v>7</v>
      </c>
      <c r="F26" s="55">
        <f t="shared" si="1"/>
        <v>40.733999999999995</v>
      </c>
      <c r="G26" s="64"/>
      <c r="H26" s="65">
        <v>150</v>
      </c>
      <c r="I26" s="67"/>
      <c r="J26" s="67"/>
      <c r="K26" s="67"/>
      <c r="L26" s="67"/>
      <c r="M26" s="67">
        <v>30</v>
      </c>
      <c r="N26" s="67"/>
      <c r="O26" s="51">
        <f t="shared" si="2"/>
        <v>7332.119999999999</v>
      </c>
    </row>
    <row r="27" spans="1:15" ht="12" customHeight="1">
      <c r="A27" s="38">
        <v>16</v>
      </c>
      <c r="B27" s="39" t="s">
        <v>18</v>
      </c>
      <c r="C27" s="48">
        <v>0.5</v>
      </c>
      <c r="D27" s="110">
        <v>71.2</v>
      </c>
      <c r="E27" s="46">
        <f t="shared" si="0"/>
        <v>7</v>
      </c>
      <c r="F27" s="55">
        <f t="shared" si="1"/>
        <v>66.21600000000001</v>
      </c>
      <c r="G27" s="64"/>
      <c r="H27" s="65">
        <v>200</v>
      </c>
      <c r="I27" s="67"/>
      <c r="J27" s="67"/>
      <c r="K27" s="67"/>
      <c r="L27" s="67">
        <v>20</v>
      </c>
      <c r="M27" s="67">
        <v>40</v>
      </c>
      <c r="N27" s="67">
        <v>60</v>
      </c>
      <c r="O27" s="51">
        <f t="shared" si="2"/>
        <v>21189.120000000003</v>
      </c>
    </row>
    <row r="28" spans="1:15" ht="12" customHeight="1">
      <c r="A28" s="38">
        <v>17</v>
      </c>
      <c r="B28" s="39" t="s">
        <v>18</v>
      </c>
      <c r="C28" s="48">
        <v>0.75</v>
      </c>
      <c r="D28" s="110">
        <v>122</v>
      </c>
      <c r="E28" s="46">
        <f t="shared" si="0"/>
        <v>7</v>
      </c>
      <c r="F28" s="55">
        <f t="shared" si="1"/>
        <v>113.46000000000001</v>
      </c>
      <c r="G28" s="64"/>
      <c r="H28" s="65"/>
      <c r="I28" s="67"/>
      <c r="J28" s="67"/>
      <c r="K28" s="67"/>
      <c r="L28" s="67"/>
      <c r="M28" s="67"/>
      <c r="N28" s="67"/>
      <c r="O28" s="51">
        <f t="shared" si="2"/>
        <v>0</v>
      </c>
    </row>
    <row r="29" spans="1:15" ht="12" customHeight="1">
      <c r="A29" s="38">
        <v>18</v>
      </c>
      <c r="B29" s="39" t="s">
        <v>19</v>
      </c>
      <c r="C29" s="48">
        <v>0.25</v>
      </c>
      <c r="D29" s="110">
        <v>45.8</v>
      </c>
      <c r="E29" s="46">
        <f t="shared" si="0"/>
        <v>7</v>
      </c>
      <c r="F29" s="55">
        <f t="shared" si="1"/>
        <v>42.593999999999994</v>
      </c>
      <c r="G29" s="64"/>
      <c r="H29" s="65">
        <v>300</v>
      </c>
      <c r="I29" s="67">
        <v>60</v>
      </c>
      <c r="J29" s="67"/>
      <c r="K29" s="67"/>
      <c r="L29" s="67">
        <v>30</v>
      </c>
      <c r="M29" s="67">
        <v>30</v>
      </c>
      <c r="N29" s="67"/>
      <c r="O29" s="51">
        <f t="shared" si="2"/>
        <v>17889.479999999996</v>
      </c>
    </row>
    <row r="30" spans="1:15" ht="12" customHeight="1">
      <c r="A30" s="38">
        <v>19</v>
      </c>
      <c r="B30" s="39" t="s">
        <v>20</v>
      </c>
      <c r="C30" s="48">
        <v>0.5</v>
      </c>
      <c r="D30" s="110">
        <v>85.5</v>
      </c>
      <c r="E30" s="46">
        <f t="shared" si="0"/>
        <v>7</v>
      </c>
      <c r="F30" s="55">
        <f t="shared" si="1"/>
        <v>79.515</v>
      </c>
      <c r="G30" s="64"/>
      <c r="H30" s="65">
        <v>200</v>
      </c>
      <c r="I30" s="67"/>
      <c r="J30" s="67"/>
      <c r="K30" s="67"/>
      <c r="L30" s="67">
        <v>20</v>
      </c>
      <c r="M30" s="67"/>
      <c r="N30" s="67">
        <v>60</v>
      </c>
      <c r="O30" s="51">
        <f t="shared" si="2"/>
        <v>22264.2</v>
      </c>
    </row>
    <row r="31" spans="1:15" ht="12" customHeight="1">
      <c r="A31" s="38">
        <v>20</v>
      </c>
      <c r="B31" s="39" t="s">
        <v>20</v>
      </c>
      <c r="C31" s="48">
        <v>0.75</v>
      </c>
      <c r="D31" s="110">
        <v>124.2</v>
      </c>
      <c r="E31" s="46">
        <f t="shared" si="0"/>
        <v>7</v>
      </c>
      <c r="F31" s="55">
        <f t="shared" si="1"/>
        <v>115.506</v>
      </c>
      <c r="G31" s="64"/>
      <c r="H31" s="65">
        <v>36</v>
      </c>
      <c r="I31" s="67"/>
      <c r="J31" s="67"/>
      <c r="K31" s="67"/>
      <c r="L31" s="67">
        <v>12</v>
      </c>
      <c r="M31" s="67"/>
      <c r="N31" s="67"/>
      <c r="O31" s="51">
        <f t="shared" si="2"/>
        <v>5544.2880000000005</v>
      </c>
    </row>
    <row r="32" spans="1:15" ht="12" customHeight="1">
      <c r="A32" s="38">
        <v>21</v>
      </c>
      <c r="B32" s="39" t="s">
        <v>19</v>
      </c>
      <c r="C32" s="48">
        <v>1.75</v>
      </c>
      <c r="D32" s="110">
        <v>298</v>
      </c>
      <c r="E32" s="46">
        <f t="shared" si="0"/>
        <v>7</v>
      </c>
      <c r="F32" s="55">
        <f t="shared" si="1"/>
        <v>277.14</v>
      </c>
      <c r="G32" s="64"/>
      <c r="H32" s="65"/>
      <c r="I32" s="67"/>
      <c r="J32" s="67"/>
      <c r="K32" s="67"/>
      <c r="L32" s="67"/>
      <c r="M32" s="67"/>
      <c r="N32" s="67"/>
      <c r="O32" s="51">
        <f t="shared" si="2"/>
        <v>0</v>
      </c>
    </row>
    <row r="33" spans="1:15" ht="12" customHeight="1">
      <c r="A33" s="38">
        <v>22</v>
      </c>
      <c r="B33" s="39" t="s">
        <v>21</v>
      </c>
      <c r="C33" s="48">
        <v>0.7</v>
      </c>
      <c r="D33" s="110">
        <v>531.7</v>
      </c>
      <c r="E33" s="46">
        <f t="shared" si="0"/>
        <v>7</v>
      </c>
      <c r="F33" s="55">
        <f t="shared" si="1"/>
        <v>494.48100000000005</v>
      </c>
      <c r="G33" s="64"/>
      <c r="H33" s="65"/>
      <c r="I33" s="67"/>
      <c r="J33" s="67"/>
      <c r="K33" s="67"/>
      <c r="L33" s="67"/>
      <c r="M33" s="67"/>
      <c r="N33" s="67"/>
      <c r="O33" s="51">
        <f t="shared" si="2"/>
        <v>0</v>
      </c>
    </row>
    <row r="34" spans="1:15" ht="12" customHeight="1">
      <c r="A34" s="38">
        <v>23</v>
      </c>
      <c r="B34" s="39" t="s">
        <v>22</v>
      </c>
      <c r="C34" s="48">
        <v>0.5</v>
      </c>
      <c r="D34" s="110">
        <v>85.1</v>
      </c>
      <c r="E34" s="46">
        <f t="shared" si="0"/>
        <v>7</v>
      </c>
      <c r="F34" s="55">
        <f t="shared" si="1"/>
        <v>79.143</v>
      </c>
      <c r="G34" s="64"/>
      <c r="H34" s="65">
        <v>40</v>
      </c>
      <c r="I34" s="67"/>
      <c r="J34" s="67"/>
      <c r="K34" s="67"/>
      <c r="L34" s="67"/>
      <c r="M34" s="67"/>
      <c r="N34" s="67"/>
      <c r="O34" s="51">
        <f t="shared" si="2"/>
        <v>3165.7200000000003</v>
      </c>
    </row>
    <row r="35" spans="1:15" ht="12" customHeight="1">
      <c r="A35" s="38">
        <v>24</v>
      </c>
      <c r="B35" s="39" t="s">
        <v>23</v>
      </c>
      <c r="C35" s="48">
        <v>0.25</v>
      </c>
      <c r="D35" s="110">
        <v>43.8</v>
      </c>
      <c r="E35" s="46">
        <f t="shared" si="0"/>
        <v>7</v>
      </c>
      <c r="F35" s="55">
        <f t="shared" si="1"/>
        <v>40.733999999999995</v>
      </c>
      <c r="G35" s="64"/>
      <c r="H35" s="65"/>
      <c r="I35" s="67"/>
      <c r="J35" s="67"/>
      <c r="K35" s="67"/>
      <c r="L35" s="67">
        <v>30</v>
      </c>
      <c r="M35" s="67">
        <v>30</v>
      </c>
      <c r="N35" s="67"/>
      <c r="O35" s="51">
        <f t="shared" si="2"/>
        <v>2444.0399999999995</v>
      </c>
    </row>
    <row r="36" spans="1:15" ht="12" customHeight="1">
      <c r="A36" s="38">
        <v>25</v>
      </c>
      <c r="B36" s="39" t="s">
        <v>23</v>
      </c>
      <c r="C36" s="48">
        <v>0.5</v>
      </c>
      <c r="D36" s="110">
        <v>84.7</v>
      </c>
      <c r="E36" s="46">
        <f t="shared" si="0"/>
        <v>7</v>
      </c>
      <c r="F36" s="55">
        <f t="shared" si="1"/>
        <v>78.771</v>
      </c>
      <c r="G36" s="64"/>
      <c r="H36" s="65"/>
      <c r="I36" s="67"/>
      <c r="J36" s="67"/>
      <c r="K36" s="67"/>
      <c r="L36" s="67">
        <v>20</v>
      </c>
      <c r="M36" s="67"/>
      <c r="N36" s="67"/>
      <c r="O36" s="51">
        <f t="shared" si="2"/>
        <v>1575.42</v>
      </c>
    </row>
    <row r="37" spans="1:15" ht="12" customHeight="1">
      <c r="A37" s="38">
        <v>26</v>
      </c>
      <c r="B37" s="39" t="s">
        <v>24</v>
      </c>
      <c r="C37" s="48">
        <v>0.25</v>
      </c>
      <c r="D37" s="110">
        <v>43.8</v>
      </c>
      <c r="E37" s="46">
        <f t="shared" si="0"/>
        <v>7</v>
      </c>
      <c r="F37" s="55">
        <f t="shared" si="1"/>
        <v>40.733999999999995</v>
      </c>
      <c r="G37" s="64"/>
      <c r="H37" s="65">
        <v>150</v>
      </c>
      <c r="I37" s="67"/>
      <c r="J37" s="67"/>
      <c r="K37" s="67"/>
      <c r="L37" s="67"/>
      <c r="M37" s="67">
        <v>30</v>
      </c>
      <c r="N37" s="67"/>
      <c r="O37" s="51">
        <f t="shared" si="2"/>
        <v>7332.119999999999</v>
      </c>
    </row>
    <row r="38" spans="1:15" ht="12" customHeight="1">
      <c r="A38" s="38">
        <v>27</v>
      </c>
      <c r="B38" s="39" t="s">
        <v>24</v>
      </c>
      <c r="C38" s="48">
        <v>0.5</v>
      </c>
      <c r="D38" s="110">
        <v>81.8</v>
      </c>
      <c r="E38" s="46">
        <f t="shared" si="0"/>
        <v>7</v>
      </c>
      <c r="F38" s="55">
        <f t="shared" si="1"/>
        <v>76.074</v>
      </c>
      <c r="G38" s="64"/>
      <c r="H38" s="65">
        <v>200</v>
      </c>
      <c r="I38" s="67"/>
      <c r="J38" s="67"/>
      <c r="K38" s="67"/>
      <c r="L38" s="67">
        <v>20</v>
      </c>
      <c r="M38" s="67">
        <v>20</v>
      </c>
      <c r="N38" s="67"/>
      <c r="O38" s="51">
        <f t="shared" si="2"/>
        <v>18257.76</v>
      </c>
    </row>
    <row r="39" spans="1:15" ht="12" customHeight="1">
      <c r="A39" s="38">
        <v>28</v>
      </c>
      <c r="B39" s="39" t="s">
        <v>25</v>
      </c>
      <c r="C39" s="48">
        <v>0.5</v>
      </c>
      <c r="D39" s="110">
        <v>85.1</v>
      </c>
      <c r="E39" s="46">
        <f t="shared" si="0"/>
        <v>7</v>
      </c>
      <c r="F39" s="55">
        <f t="shared" si="1"/>
        <v>79.143</v>
      </c>
      <c r="G39" s="64"/>
      <c r="H39" s="65"/>
      <c r="I39" s="67"/>
      <c r="J39" s="67"/>
      <c r="K39" s="67"/>
      <c r="L39" s="67"/>
      <c r="M39" s="67"/>
      <c r="N39" s="67"/>
      <c r="O39" s="51">
        <f t="shared" si="2"/>
        <v>0</v>
      </c>
    </row>
    <row r="40" spans="1:15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2" customHeight="1">
      <c r="A41" s="38">
        <v>29</v>
      </c>
      <c r="B41" s="41" t="s">
        <v>27</v>
      </c>
      <c r="C41" s="48">
        <v>0.5</v>
      </c>
      <c r="D41" s="55">
        <v>96</v>
      </c>
      <c r="E41" s="46">
        <f t="shared" si="0"/>
        <v>7</v>
      </c>
      <c r="F41" s="55">
        <v>89.28</v>
      </c>
      <c r="G41" s="64"/>
      <c r="H41" s="65"/>
      <c r="I41" s="67"/>
      <c r="J41" s="67"/>
      <c r="K41" s="67"/>
      <c r="L41" s="67"/>
      <c r="M41" s="67">
        <v>20</v>
      </c>
      <c r="N41" s="67"/>
      <c r="O41" s="51">
        <f aca="true" t="shared" si="3" ref="O41:O62">(SUM(G41:N41))*F41</f>
        <v>1785.6</v>
      </c>
    </row>
    <row r="42" spans="1:15" ht="12" customHeight="1">
      <c r="A42" s="38">
        <v>30</v>
      </c>
      <c r="B42" s="41" t="s">
        <v>28</v>
      </c>
      <c r="C42" s="48" t="s">
        <v>29</v>
      </c>
      <c r="D42" s="55">
        <v>31.3</v>
      </c>
      <c r="E42" s="46">
        <f t="shared" si="0"/>
        <v>7</v>
      </c>
      <c r="F42" s="55">
        <v>29.11</v>
      </c>
      <c r="G42" s="64"/>
      <c r="H42" s="65"/>
      <c r="I42" s="67"/>
      <c r="J42" s="67"/>
      <c r="K42" s="67"/>
      <c r="L42" s="67"/>
      <c r="M42" s="67"/>
      <c r="N42" s="67"/>
      <c r="O42" s="51">
        <f t="shared" si="3"/>
        <v>0</v>
      </c>
    </row>
    <row r="43" spans="1:15" ht="12" customHeight="1">
      <c r="A43" s="38">
        <v>31</v>
      </c>
      <c r="B43" s="41" t="s">
        <v>28</v>
      </c>
      <c r="C43" s="48">
        <v>0.5</v>
      </c>
      <c r="D43" s="55">
        <v>90.4</v>
      </c>
      <c r="E43" s="46">
        <f t="shared" si="0"/>
        <v>7</v>
      </c>
      <c r="F43" s="55">
        <v>84.07</v>
      </c>
      <c r="G43" s="64"/>
      <c r="H43" s="65">
        <v>40</v>
      </c>
      <c r="I43" s="67">
        <v>20</v>
      </c>
      <c r="J43" s="67"/>
      <c r="K43" s="67"/>
      <c r="L43" s="67">
        <v>20</v>
      </c>
      <c r="M43" s="67">
        <v>20</v>
      </c>
      <c r="N43" s="67"/>
      <c r="O43" s="51">
        <f t="shared" si="3"/>
        <v>8407</v>
      </c>
    </row>
    <row r="44" spans="1:15" ht="12" customHeight="1">
      <c r="A44" s="38">
        <v>32</v>
      </c>
      <c r="B44" s="41" t="s">
        <v>30</v>
      </c>
      <c r="C44" s="48">
        <v>0.5</v>
      </c>
      <c r="D44" s="55">
        <v>74.8</v>
      </c>
      <c r="E44" s="46">
        <f aca="true" t="shared" si="4" ref="E44:E62">E43</f>
        <v>7</v>
      </c>
      <c r="F44" s="55">
        <v>69.56</v>
      </c>
      <c r="G44" s="64">
        <v>20</v>
      </c>
      <c r="H44" s="65">
        <v>60</v>
      </c>
      <c r="I44" s="67">
        <v>40</v>
      </c>
      <c r="J44" s="67"/>
      <c r="K44" s="67"/>
      <c r="L44" s="67">
        <v>20</v>
      </c>
      <c r="M44" s="67">
        <v>40</v>
      </c>
      <c r="N44" s="67"/>
      <c r="O44" s="51">
        <f t="shared" si="3"/>
        <v>12520.800000000001</v>
      </c>
    </row>
    <row r="45" spans="1:15" ht="12" customHeight="1">
      <c r="A45" s="38">
        <v>33</v>
      </c>
      <c r="B45" s="41" t="s">
        <v>31</v>
      </c>
      <c r="C45" s="48">
        <v>0.5</v>
      </c>
      <c r="D45" s="55">
        <v>72.7</v>
      </c>
      <c r="E45" s="46">
        <f t="shared" si="4"/>
        <v>7</v>
      </c>
      <c r="F45" s="55">
        <v>67.61</v>
      </c>
      <c r="G45" s="64">
        <v>20</v>
      </c>
      <c r="H45" s="65"/>
      <c r="I45" s="67">
        <v>20</v>
      </c>
      <c r="J45" s="67"/>
      <c r="K45" s="67"/>
      <c r="L45" s="67">
        <v>20</v>
      </c>
      <c r="M45" s="67">
        <v>20</v>
      </c>
      <c r="N45" s="67">
        <v>20</v>
      </c>
      <c r="O45" s="51">
        <f t="shared" si="3"/>
        <v>6761</v>
      </c>
    </row>
    <row r="46" spans="1:15" ht="12" customHeight="1">
      <c r="A46" s="38">
        <v>34</v>
      </c>
      <c r="B46" s="41" t="s">
        <v>32</v>
      </c>
      <c r="C46" s="48">
        <v>0.5</v>
      </c>
      <c r="D46" s="55">
        <v>70.7</v>
      </c>
      <c r="E46" s="46">
        <f t="shared" si="4"/>
        <v>7</v>
      </c>
      <c r="F46" s="55">
        <v>65.75</v>
      </c>
      <c r="G46" s="64"/>
      <c r="H46" s="65">
        <v>40</v>
      </c>
      <c r="I46" s="67"/>
      <c r="J46" s="67"/>
      <c r="K46" s="67"/>
      <c r="L46" s="67"/>
      <c r="M46" s="67"/>
      <c r="N46" s="67"/>
      <c r="O46" s="51">
        <f t="shared" si="3"/>
        <v>2630</v>
      </c>
    </row>
    <row r="47" spans="1:15" ht="12" customHeight="1">
      <c r="A47" s="38">
        <v>35</v>
      </c>
      <c r="B47" s="41" t="s">
        <v>33</v>
      </c>
      <c r="C47" s="48" t="s">
        <v>29</v>
      </c>
      <c r="D47" s="55">
        <v>28.7</v>
      </c>
      <c r="E47" s="46">
        <f t="shared" si="4"/>
        <v>7</v>
      </c>
      <c r="F47" s="55">
        <v>26.69</v>
      </c>
      <c r="G47" s="64"/>
      <c r="H47" s="65"/>
      <c r="I47" s="67"/>
      <c r="J47" s="67"/>
      <c r="K47" s="67"/>
      <c r="L47" s="67"/>
      <c r="M47" s="67"/>
      <c r="N47" s="67"/>
      <c r="O47" s="51">
        <f t="shared" si="3"/>
        <v>0</v>
      </c>
    </row>
    <row r="48" spans="1:15" ht="12" customHeight="1">
      <c r="A48" s="38">
        <v>36</v>
      </c>
      <c r="B48" s="41" t="s">
        <v>34</v>
      </c>
      <c r="C48" s="48">
        <v>0.5</v>
      </c>
      <c r="D48" s="55">
        <v>71.7</v>
      </c>
      <c r="E48" s="46">
        <f t="shared" si="4"/>
        <v>7</v>
      </c>
      <c r="F48" s="55">
        <v>66.68</v>
      </c>
      <c r="G48" s="64">
        <v>20</v>
      </c>
      <c r="H48" s="65">
        <v>20</v>
      </c>
      <c r="I48" s="67"/>
      <c r="J48" s="67"/>
      <c r="K48" s="67"/>
      <c r="L48" s="67"/>
      <c r="M48" s="67">
        <v>20</v>
      </c>
      <c r="N48" s="67">
        <v>20</v>
      </c>
      <c r="O48" s="51">
        <f t="shared" si="3"/>
        <v>5334.400000000001</v>
      </c>
    </row>
    <row r="49" spans="1:15" ht="12" customHeight="1">
      <c r="A49" s="38">
        <v>37</v>
      </c>
      <c r="B49" s="41" t="s">
        <v>35</v>
      </c>
      <c r="C49" s="48">
        <v>0.5</v>
      </c>
      <c r="D49" s="55">
        <v>72.8</v>
      </c>
      <c r="E49" s="46">
        <f t="shared" si="4"/>
        <v>7</v>
      </c>
      <c r="F49" s="55">
        <v>67.7</v>
      </c>
      <c r="G49" s="64"/>
      <c r="H49" s="65">
        <v>20</v>
      </c>
      <c r="I49" s="67"/>
      <c r="J49" s="67"/>
      <c r="K49" s="67"/>
      <c r="L49" s="67">
        <v>20</v>
      </c>
      <c r="M49" s="67"/>
      <c r="N49" s="67">
        <v>20</v>
      </c>
      <c r="O49" s="51">
        <f t="shared" si="3"/>
        <v>4062</v>
      </c>
    </row>
    <row r="50" spans="1:15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4"/>
        <v>7</v>
      </c>
      <c r="F50" s="55">
        <v>87.32</v>
      </c>
      <c r="G50" s="64"/>
      <c r="H50" s="65"/>
      <c r="I50" s="67"/>
      <c r="J50" s="67"/>
      <c r="K50" s="67"/>
      <c r="L50" s="67"/>
      <c r="M50" s="67"/>
      <c r="N50" s="67"/>
      <c r="O50" s="51">
        <f t="shared" si="3"/>
        <v>0</v>
      </c>
    </row>
    <row r="51" spans="1:15" ht="12" customHeight="1">
      <c r="A51" s="38">
        <v>39</v>
      </c>
      <c r="B51" s="41" t="s">
        <v>37</v>
      </c>
      <c r="C51" s="48">
        <v>0.5</v>
      </c>
      <c r="D51" s="55">
        <v>93.3</v>
      </c>
      <c r="E51" s="46">
        <f t="shared" si="4"/>
        <v>7</v>
      </c>
      <c r="F51" s="55">
        <v>86.77</v>
      </c>
      <c r="G51" s="64"/>
      <c r="H51" s="65"/>
      <c r="I51" s="67"/>
      <c r="J51" s="67"/>
      <c r="K51" s="67"/>
      <c r="L51" s="67"/>
      <c r="M51" s="67"/>
      <c r="N51" s="67"/>
      <c r="O51" s="51">
        <f t="shared" si="3"/>
        <v>0</v>
      </c>
    </row>
    <row r="52" spans="1:15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4"/>
        <v>7</v>
      </c>
      <c r="F52" s="55">
        <v>86.77</v>
      </c>
      <c r="G52" s="64"/>
      <c r="H52" s="65"/>
      <c r="I52" s="67"/>
      <c r="J52" s="67"/>
      <c r="K52" s="67"/>
      <c r="L52" s="67"/>
      <c r="M52" s="67"/>
      <c r="N52" s="67"/>
      <c r="O52" s="51">
        <f t="shared" si="3"/>
        <v>0</v>
      </c>
    </row>
    <row r="53" spans="1:15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4"/>
        <v>7</v>
      </c>
      <c r="F53" s="55">
        <v>87.33</v>
      </c>
      <c r="G53" s="64"/>
      <c r="H53" s="65"/>
      <c r="I53" s="67"/>
      <c r="J53" s="67"/>
      <c r="K53" s="67"/>
      <c r="L53" s="67"/>
      <c r="M53" s="67"/>
      <c r="N53" s="67"/>
      <c r="O53" s="51">
        <f t="shared" si="3"/>
        <v>0</v>
      </c>
    </row>
    <row r="54" spans="1:15" ht="12" customHeight="1">
      <c r="A54" s="38">
        <v>42</v>
      </c>
      <c r="B54" s="41" t="s">
        <v>40</v>
      </c>
      <c r="C54" s="48">
        <v>0.5</v>
      </c>
      <c r="D54" s="55">
        <v>78.6</v>
      </c>
      <c r="E54" s="46">
        <f t="shared" si="4"/>
        <v>7</v>
      </c>
      <c r="F54" s="55">
        <v>73.1</v>
      </c>
      <c r="G54" s="64">
        <v>20</v>
      </c>
      <c r="H54" s="65">
        <v>20</v>
      </c>
      <c r="I54" s="67">
        <v>20</v>
      </c>
      <c r="J54" s="67"/>
      <c r="K54" s="67"/>
      <c r="L54" s="67">
        <v>20</v>
      </c>
      <c r="M54" s="67"/>
      <c r="N54" s="67">
        <v>20</v>
      </c>
      <c r="O54" s="51">
        <f t="shared" si="3"/>
        <v>7309.999999999999</v>
      </c>
    </row>
    <row r="55" spans="1:15" ht="12" customHeight="1">
      <c r="A55" s="38">
        <v>43</v>
      </c>
      <c r="B55" s="41" t="s">
        <v>41</v>
      </c>
      <c r="C55" s="48">
        <v>0.5</v>
      </c>
      <c r="D55" s="55">
        <v>72.3</v>
      </c>
      <c r="E55" s="46">
        <f t="shared" si="4"/>
        <v>7</v>
      </c>
      <c r="F55" s="55">
        <v>67.24</v>
      </c>
      <c r="G55" s="64"/>
      <c r="H55" s="65">
        <v>20</v>
      </c>
      <c r="I55" s="67">
        <v>20</v>
      </c>
      <c r="J55" s="67"/>
      <c r="K55" s="67"/>
      <c r="L55" s="67"/>
      <c r="M55" s="67"/>
      <c r="N55" s="67"/>
      <c r="O55" s="51">
        <f t="shared" si="3"/>
        <v>2689.6</v>
      </c>
    </row>
    <row r="56" spans="1:15" ht="12" customHeight="1">
      <c r="A56" s="38">
        <v>44</v>
      </c>
      <c r="B56" s="41" t="s">
        <v>42</v>
      </c>
      <c r="C56" s="48">
        <v>0.5</v>
      </c>
      <c r="D56" s="55">
        <v>95</v>
      </c>
      <c r="E56" s="46">
        <f t="shared" si="4"/>
        <v>7</v>
      </c>
      <c r="F56" s="55">
        <v>88.35</v>
      </c>
      <c r="G56" s="64"/>
      <c r="H56" s="65"/>
      <c r="I56" s="67"/>
      <c r="J56" s="67"/>
      <c r="K56" s="67"/>
      <c r="L56" s="67"/>
      <c r="M56" s="67"/>
      <c r="N56" s="67"/>
      <c r="O56" s="51">
        <f t="shared" si="3"/>
        <v>0</v>
      </c>
    </row>
    <row r="57" spans="1:15" ht="12" customHeight="1">
      <c r="A57" s="38">
        <v>45</v>
      </c>
      <c r="B57" s="41" t="s">
        <v>43</v>
      </c>
      <c r="C57" s="48" t="s">
        <v>29</v>
      </c>
      <c r="D57" s="55">
        <v>30.7</v>
      </c>
      <c r="E57" s="46">
        <f t="shared" si="4"/>
        <v>7</v>
      </c>
      <c r="F57" s="55">
        <v>28.55</v>
      </c>
      <c r="G57" s="64"/>
      <c r="H57" s="65"/>
      <c r="I57" s="67"/>
      <c r="J57" s="67"/>
      <c r="K57" s="67"/>
      <c r="L57" s="67"/>
      <c r="M57" s="67"/>
      <c r="N57" s="67"/>
      <c r="O57" s="51">
        <f t="shared" si="3"/>
        <v>0</v>
      </c>
    </row>
    <row r="58" spans="1:15" ht="12" customHeight="1">
      <c r="A58" s="38">
        <v>46</v>
      </c>
      <c r="B58" s="41" t="s">
        <v>43</v>
      </c>
      <c r="C58" s="48">
        <v>0.5</v>
      </c>
      <c r="D58" s="55">
        <v>87.1</v>
      </c>
      <c r="E58" s="46">
        <f t="shared" si="4"/>
        <v>7</v>
      </c>
      <c r="F58" s="55">
        <v>81</v>
      </c>
      <c r="G58" s="64"/>
      <c r="H58" s="65"/>
      <c r="I58" s="67"/>
      <c r="J58" s="67"/>
      <c r="K58" s="67"/>
      <c r="L58" s="67"/>
      <c r="M58" s="67"/>
      <c r="N58" s="67"/>
      <c r="O58" s="51">
        <f t="shared" si="3"/>
        <v>0</v>
      </c>
    </row>
    <row r="59" spans="1:15" ht="12" customHeight="1">
      <c r="A59" s="38">
        <v>47</v>
      </c>
      <c r="B59" s="41" t="s">
        <v>44</v>
      </c>
      <c r="C59" s="48" t="s">
        <v>29</v>
      </c>
      <c r="D59" s="55">
        <v>42.9</v>
      </c>
      <c r="E59" s="46">
        <f t="shared" si="4"/>
        <v>7</v>
      </c>
      <c r="F59" s="55">
        <v>39.9</v>
      </c>
      <c r="G59" s="64"/>
      <c r="H59" s="65"/>
      <c r="I59" s="67"/>
      <c r="J59" s="67"/>
      <c r="K59" s="67"/>
      <c r="L59" s="67"/>
      <c r="M59" s="67"/>
      <c r="N59" s="67"/>
      <c r="O59" s="51">
        <f t="shared" si="3"/>
        <v>0</v>
      </c>
    </row>
    <row r="60" spans="1:15" ht="12" customHeight="1">
      <c r="A60" s="38">
        <v>48</v>
      </c>
      <c r="B60" s="41" t="s">
        <v>45</v>
      </c>
      <c r="C60" s="48">
        <v>0.5</v>
      </c>
      <c r="D60" s="55">
        <v>163</v>
      </c>
      <c r="E60" s="46">
        <f t="shared" si="4"/>
        <v>7</v>
      </c>
      <c r="F60" s="55">
        <v>151.6</v>
      </c>
      <c r="G60" s="64"/>
      <c r="H60" s="65"/>
      <c r="I60" s="67"/>
      <c r="J60" s="67"/>
      <c r="K60" s="67"/>
      <c r="L60" s="67"/>
      <c r="M60" s="67"/>
      <c r="N60" s="67">
        <v>24</v>
      </c>
      <c r="O60" s="51">
        <f t="shared" si="3"/>
        <v>3638.3999999999996</v>
      </c>
    </row>
    <row r="61" spans="1:15" ht="12" customHeight="1">
      <c r="A61" s="38">
        <v>49</v>
      </c>
      <c r="B61" s="41" t="s">
        <v>46</v>
      </c>
      <c r="C61" s="48">
        <v>0.5</v>
      </c>
      <c r="D61" s="55">
        <v>78.7</v>
      </c>
      <c r="E61" s="46">
        <f t="shared" si="4"/>
        <v>7</v>
      </c>
      <c r="F61" s="55">
        <v>73.19</v>
      </c>
      <c r="G61" s="64"/>
      <c r="H61" s="65"/>
      <c r="I61" s="67"/>
      <c r="J61" s="67"/>
      <c r="K61" s="67"/>
      <c r="L61" s="67"/>
      <c r="M61" s="67"/>
      <c r="N61" s="67"/>
      <c r="O61" s="51">
        <f t="shared" si="3"/>
        <v>0</v>
      </c>
    </row>
    <row r="62" spans="1:15" ht="12" customHeight="1">
      <c r="A62" s="38">
        <v>50</v>
      </c>
      <c r="B62" s="41" t="s">
        <v>47</v>
      </c>
      <c r="C62" s="48">
        <v>0.5</v>
      </c>
      <c r="D62" s="55">
        <v>161</v>
      </c>
      <c r="E62" s="46">
        <f t="shared" si="4"/>
        <v>7</v>
      </c>
      <c r="F62" s="55">
        <v>149.73</v>
      </c>
      <c r="G62" s="64"/>
      <c r="H62" s="65">
        <v>10</v>
      </c>
      <c r="I62" s="67"/>
      <c r="J62" s="67"/>
      <c r="K62" s="67"/>
      <c r="L62" s="67"/>
      <c r="M62" s="67"/>
      <c r="N62" s="67"/>
      <c r="O62" s="51">
        <f t="shared" si="3"/>
        <v>1497.3</v>
      </c>
    </row>
    <row r="63" spans="1:15" ht="12" customHeight="1">
      <c r="A63" s="155" t="s">
        <v>50</v>
      </c>
      <c r="B63" s="156"/>
      <c r="C63" s="15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ht="12" customHeight="1">
      <c r="A64" s="38">
        <v>53</v>
      </c>
      <c r="B64" s="59" t="s">
        <v>51</v>
      </c>
      <c r="C64" s="48">
        <v>0.7</v>
      </c>
      <c r="D64" s="55">
        <v>185.7</v>
      </c>
      <c r="E64" s="46">
        <v>7</v>
      </c>
      <c r="F64" s="55">
        <v>172.7</v>
      </c>
      <c r="G64" s="64"/>
      <c r="H64" s="65">
        <v>60</v>
      </c>
      <c r="I64" s="67">
        <v>24</v>
      </c>
      <c r="J64" s="67"/>
      <c r="K64" s="67"/>
      <c r="L64" s="67">
        <v>12</v>
      </c>
      <c r="M64" s="67"/>
      <c r="N64" s="67"/>
      <c r="O64" s="51">
        <f aca="true" t="shared" si="5" ref="O64:O70">(SUM(G64:N64))*F64</f>
        <v>16579.199999999997</v>
      </c>
    </row>
    <row r="65" spans="1:15" ht="12" customHeight="1">
      <c r="A65" s="38">
        <v>54</v>
      </c>
      <c r="B65" s="59" t="s">
        <v>52</v>
      </c>
      <c r="C65" s="48">
        <v>0.7</v>
      </c>
      <c r="D65" s="55">
        <v>191.5</v>
      </c>
      <c r="E65" s="46">
        <f aca="true" t="shared" si="6" ref="E65:E70">E64</f>
        <v>7</v>
      </c>
      <c r="F65" s="55">
        <v>178.1</v>
      </c>
      <c r="G65" s="64"/>
      <c r="H65" s="65">
        <v>12</v>
      </c>
      <c r="I65" s="67"/>
      <c r="J65" s="67"/>
      <c r="K65" s="67"/>
      <c r="L65" s="67"/>
      <c r="M65" s="67"/>
      <c r="N65" s="67"/>
      <c r="O65" s="51">
        <f t="shared" si="5"/>
        <v>2137.2</v>
      </c>
    </row>
    <row r="66" spans="1:15" ht="12" customHeight="1">
      <c r="A66" s="38">
        <v>55</v>
      </c>
      <c r="B66" s="59" t="s">
        <v>53</v>
      </c>
      <c r="C66" s="48">
        <v>0.7</v>
      </c>
      <c r="D66" s="55">
        <v>211.2</v>
      </c>
      <c r="E66" s="46">
        <f t="shared" si="6"/>
        <v>7</v>
      </c>
      <c r="F66" s="55">
        <v>196.42</v>
      </c>
      <c r="G66" s="64"/>
      <c r="H66" s="65"/>
      <c r="I66" s="67"/>
      <c r="J66" s="67"/>
      <c r="K66" s="67"/>
      <c r="L66" s="67"/>
      <c r="M66" s="67"/>
      <c r="N66" s="67"/>
      <c r="O66" s="51">
        <f t="shared" si="5"/>
        <v>0</v>
      </c>
    </row>
    <row r="67" spans="1:15" ht="12" customHeight="1">
      <c r="A67" s="38">
        <v>56</v>
      </c>
      <c r="B67" s="59" t="s">
        <v>54</v>
      </c>
      <c r="C67" s="48">
        <v>0.7</v>
      </c>
      <c r="D67" s="55">
        <v>196.1</v>
      </c>
      <c r="E67" s="46">
        <f t="shared" si="6"/>
        <v>7</v>
      </c>
      <c r="F67" s="55">
        <v>182.37</v>
      </c>
      <c r="G67" s="64"/>
      <c r="H67" s="65"/>
      <c r="I67" s="67"/>
      <c r="J67" s="67"/>
      <c r="K67" s="67"/>
      <c r="L67" s="67"/>
      <c r="M67" s="67"/>
      <c r="N67" s="67"/>
      <c r="O67" s="51">
        <f t="shared" si="5"/>
        <v>0</v>
      </c>
    </row>
    <row r="68" spans="1:15" ht="12" customHeight="1">
      <c r="A68" s="38">
        <v>57</v>
      </c>
      <c r="B68" s="59" t="s">
        <v>55</v>
      </c>
      <c r="C68" s="48">
        <v>0.7</v>
      </c>
      <c r="D68" s="55">
        <v>185.4</v>
      </c>
      <c r="E68" s="46">
        <f t="shared" si="6"/>
        <v>7</v>
      </c>
      <c r="F68" s="55">
        <v>172.42</v>
      </c>
      <c r="G68" s="64"/>
      <c r="H68" s="65"/>
      <c r="I68" s="67"/>
      <c r="J68" s="67"/>
      <c r="K68" s="67"/>
      <c r="L68" s="67"/>
      <c r="M68" s="67"/>
      <c r="N68" s="67"/>
      <c r="O68" s="51">
        <f t="shared" si="5"/>
        <v>0</v>
      </c>
    </row>
    <row r="69" spans="1:15" ht="12" customHeight="1">
      <c r="A69" s="38"/>
      <c r="B69" s="59" t="s">
        <v>58</v>
      </c>
      <c r="C69" s="60"/>
      <c r="D69" s="55">
        <v>20.4</v>
      </c>
      <c r="E69" s="46">
        <f t="shared" si="6"/>
        <v>7</v>
      </c>
      <c r="F69" s="55">
        <v>18.97</v>
      </c>
      <c r="G69" s="64"/>
      <c r="H69" s="65"/>
      <c r="I69" s="67"/>
      <c r="J69" s="67"/>
      <c r="K69" s="67"/>
      <c r="L69" s="67"/>
      <c r="M69" s="67"/>
      <c r="N69" s="67"/>
      <c r="O69" s="51">
        <f t="shared" si="5"/>
        <v>0</v>
      </c>
    </row>
    <row r="70" spans="1:15" ht="12" customHeight="1">
      <c r="A70" s="38"/>
      <c r="B70" s="59" t="s">
        <v>59</v>
      </c>
      <c r="C70" s="60"/>
      <c r="D70" s="55">
        <v>6.7</v>
      </c>
      <c r="E70" s="46">
        <f t="shared" si="6"/>
        <v>7</v>
      </c>
      <c r="F70" s="55">
        <v>6.23</v>
      </c>
      <c r="G70" s="64"/>
      <c r="H70" s="65"/>
      <c r="I70" s="67"/>
      <c r="J70" s="67"/>
      <c r="K70" s="67"/>
      <c r="L70" s="67"/>
      <c r="M70" s="67"/>
      <c r="N70" s="67"/>
      <c r="O70" s="51">
        <f t="shared" si="5"/>
        <v>0</v>
      </c>
    </row>
    <row r="71" spans="1:15" ht="12" customHeight="1" thickBo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</row>
    <row r="72" spans="1:15" ht="13.5" thickBot="1">
      <c r="A72" s="1"/>
      <c r="N72" t="s">
        <v>92</v>
      </c>
      <c r="O72" s="58">
        <f>SUM(O12:O70)</f>
        <v>244039.24800000002</v>
      </c>
    </row>
    <row r="73" ht="12.75">
      <c r="A73" s="1"/>
    </row>
    <row r="74" spans="1:14" ht="12.75">
      <c r="A74" s="1"/>
      <c r="N74" s="63"/>
    </row>
    <row r="75" ht="12.75">
      <c r="A75" s="1"/>
    </row>
    <row r="76" ht="12.75">
      <c r="A76" s="2"/>
    </row>
    <row r="77" ht="12.75">
      <c r="A77" s="3"/>
    </row>
  </sheetData>
  <sheetProtection/>
  <mergeCells count="7">
    <mergeCell ref="A63:C63"/>
    <mergeCell ref="A40:C40"/>
    <mergeCell ref="G7:G8"/>
    <mergeCell ref="A7:A10"/>
    <mergeCell ref="B7:B10"/>
    <mergeCell ref="C7:C10"/>
    <mergeCell ref="A11:C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C2">
      <selection activeCell="B22" sqref="B22:O25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3" width="5.625" style="45" customWidth="1"/>
    <col min="14" max="14" width="5.625" style="0" customWidth="1"/>
    <col min="15" max="15" width="12.50390625" style="0" customWidth="1"/>
  </cols>
  <sheetData>
    <row r="1" spans="1:14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8"/>
    </row>
    <row r="2" spans="1:14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8"/>
    </row>
    <row r="3" spans="1:14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8"/>
    </row>
    <row r="4" spans="1:14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8"/>
    </row>
    <row r="5" spans="1:14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8"/>
    </row>
    <row r="6" spans="1:14" ht="12" customHeight="1">
      <c r="A6" s="8"/>
      <c r="B6" s="8" t="s">
        <v>86</v>
      </c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8"/>
    </row>
    <row r="7" spans="1:14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8"/>
    </row>
    <row r="8" spans="1:14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8"/>
    </row>
    <row r="9" spans="1:14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8"/>
    </row>
    <row r="10" spans="1:15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3</v>
      </c>
      <c r="N10" s="71" t="s">
        <v>91</v>
      </c>
      <c r="O10" s="61" t="s">
        <v>87</v>
      </c>
    </row>
    <row r="11" spans="1:15" ht="12" customHeigh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2" customHeight="1">
      <c r="A12" s="38">
        <v>1</v>
      </c>
      <c r="B12" s="39" t="s">
        <v>6</v>
      </c>
      <c r="C12" s="48">
        <v>0.5</v>
      </c>
      <c r="D12" s="110">
        <v>88.9</v>
      </c>
      <c r="E12" s="46">
        <f aca="true" t="shared" si="0" ref="E12:E43">E11</f>
        <v>7</v>
      </c>
      <c r="F12" s="55">
        <f aca="true" t="shared" si="1" ref="F12:F39">D12-(D12*E12/100)</f>
        <v>82.677</v>
      </c>
      <c r="G12" s="64"/>
      <c r="H12" s="65"/>
      <c r="I12" s="67"/>
      <c r="J12" s="67"/>
      <c r="K12" s="67">
        <v>20</v>
      </c>
      <c r="L12" s="67"/>
      <c r="M12" s="67">
        <v>80</v>
      </c>
      <c r="N12" s="67"/>
      <c r="O12" s="51">
        <f aca="true" t="shared" si="2" ref="O12:O39">(SUM(G12:N12))*F12</f>
        <v>8267.7</v>
      </c>
    </row>
    <row r="13" spans="1:15" ht="12" customHeight="1">
      <c r="A13" s="38">
        <v>2</v>
      </c>
      <c r="B13" s="39" t="s">
        <v>6</v>
      </c>
      <c r="C13" s="48">
        <v>0.7</v>
      </c>
      <c r="D13" s="110">
        <v>122.8</v>
      </c>
      <c r="E13" s="46">
        <f t="shared" si="0"/>
        <v>7</v>
      </c>
      <c r="F13" s="55">
        <f t="shared" si="1"/>
        <v>114.204</v>
      </c>
      <c r="G13" s="64"/>
      <c r="H13" s="65"/>
      <c r="I13" s="67">
        <v>24</v>
      </c>
      <c r="J13" s="67"/>
      <c r="K13" s="67"/>
      <c r="L13" s="67"/>
      <c r="M13" s="67">
        <v>12</v>
      </c>
      <c r="N13" s="67">
        <v>24</v>
      </c>
      <c r="O13" s="51">
        <f t="shared" si="2"/>
        <v>6852.24</v>
      </c>
    </row>
    <row r="14" spans="1:15" ht="12" customHeight="1">
      <c r="A14" s="38">
        <v>3</v>
      </c>
      <c r="B14" s="39" t="s">
        <v>7</v>
      </c>
      <c r="C14" s="48">
        <v>0.5</v>
      </c>
      <c r="D14" s="110">
        <v>85</v>
      </c>
      <c r="E14" s="46">
        <f t="shared" si="0"/>
        <v>7</v>
      </c>
      <c r="F14" s="55">
        <f t="shared" si="1"/>
        <v>79.05</v>
      </c>
      <c r="G14" s="64"/>
      <c r="H14" s="65"/>
      <c r="I14" s="67"/>
      <c r="J14" s="67"/>
      <c r="K14" s="67">
        <v>20</v>
      </c>
      <c r="L14" s="67"/>
      <c r="M14" s="67"/>
      <c r="N14" s="67"/>
      <c r="O14" s="51">
        <f t="shared" si="2"/>
        <v>1581</v>
      </c>
    </row>
    <row r="15" spans="1:15" ht="12" customHeight="1">
      <c r="A15" s="38">
        <v>4</v>
      </c>
      <c r="B15" s="39" t="s">
        <v>8</v>
      </c>
      <c r="C15" s="48">
        <v>0.5</v>
      </c>
      <c r="D15" s="110">
        <v>85</v>
      </c>
      <c r="E15" s="46">
        <f t="shared" si="0"/>
        <v>7</v>
      </c>
      <c r="F15" s="55">
        <f t="shared" si="1"/>
        <v>79.05</v>
      </c>
      <c r="G15" s="64"/>
      <c r="H15" s="65"/>
      <c r="I15" s="67"/>
      <c r="J15" s="67"/>
      <c r="K15" s="67">
        <v>20</v>
      </c>
      <c r="L15" s="67"/>
      <c r="M15" s="67">
        <v>20</v>
      </c>
      <c r="N15" s="67"/>
      <c r="O15" s="51">
        <f t="shared" si="2"/>
        <v>3162</v>
      </c>
    </row>
    <row r="16" spans="1:15" ht="12" customHeight="1">
      <c r="A16" s="38">
        <v>5</v>
      </c>
      <c r="B16" s="39" t="s">
        <v>9</v>
      </c>
      <c r="C16" s="48">
        <v>0.5</v>
      </c>
      <c r="D16" s="110">
        <v>85</v>
      </c>
      <c r="E16" s="46">
        <f t="shared" si="0"/>
        <v>7</v>
      </c>
      <c r="F16" s="55">
        <f t="shared" si="1"/>
        <v>79.05</v>
      </c>
      <c r="G16" s="64"/>
      <c r="H16" s="65"/>
      <c r="I16" s="67"/>
      <c r="J16" s="67">
        <v>20</v>
      </c>
      <c r="K16" s="67"/>
      <c r="L16" s="67"/>
      <c r="M16" s="67">
        <v>20</v>
      </c>
      <c r="N16" s="67"/>
      <c r="O16" s="51">
        <f t="shared" si="2"/>
        <v>3162</v>
      </c>
    </row>
    <row r="17" spans="1:15" ht="12" customHeight="1">
      <c r="A17" s="38">
        <v>6</v>
      </c>
      <c r="B17" s="39" t="s">
        <v>10</v>
      </c>
      <c r="C17" s="48">
        <v>0.7</v>
      </c>
      <c r="D17" s="110">
        <v>251.6</v>
      </c>
      <c r="E17" s="46">
        <f t="shared" si="0"/>
        <v>7</v>
      </c>
      <c r="F17" s="55">
        <f t="shared" si="1"/>
        <v>233.988</v>
      </c>
      <c r="G17" s="64"/>
      <c r="H17" s="65"/>
      <c r="I17" s="67"/>
      <c r="J17" s="67"/>
      <c r="K17" s="67"/>
      <c r="L17" s="67"/>
      <c r="M17" s="67"/>
      <c r="N17" s="67"/>
      <c r="O17" s="51">
        <f t="shared" si="2"/>
        <v>0</v>
      </c>
    </row>
    <row r="18" spans="1:15" ht="12" customHeight="1">
      <c r="A18" s="38">
        <v>7</v>
      </c>
      <c r="B18" s="39" t="s">
        <v>11</v>
      </c>
      <c r="C18" s="48">
        <v>1.75</v>
      </c>
      <c r="D18" s="110">
        <v>491.8</v>
      </c>
      <c r="E18" s="46">
        <f t="shared" si="0"/>
        <v>7</v>
      </c>
      <c r="F18" s="55">
        <f t="shared" si="1"/>
        <v>457.374</v>
      </c>
      <c r="G18" s="64"/>
      <c r="H18" s="65"/>
      <c r="I18" s="67">
        <v>4</v>
      </c>
      <c r="J18" s="67"/>
      <c r="K18" s="67"/>
      <c r="L18" s="67"/>
      <c r="M18" s="67"/>
      <c r="N18" s="67"/>
      <c r="O18" s="51">
        <f t="shared" si="2"/>
        <v>1829.496</v>
      </c>
    </row>
    <row r="19" spans="1:15" ht="12" customHeight="1">
      <c r="A19" s="38">
        <v>8</v>
      </c>
      <c r="B19" s="39" t="s">
        <v>12</v>
      </c>
      <c r="C19" s="48">
        <v>0.5</v>
      </c>
      <c r="D19" s="110">
        <v>88.9</v>
      </c>
      <c r="E19" s="46">
        <f t="shared" si="0"/>
        <v>7</v>
      </c>
      <c r="F19" s="55">
        <f t="shared" si="1"/>
        <v>82.677</v>
      </c>
      <c r="G19" s="64"/>
      <c r="H19" s="65">
        <v>60</v>
      </c>
      <c r="I19" s="67"/>
      <c r="J19" s="67"/>
      <c r="K19" s="67"/>
      <c r="L19" s="67"/>
      <c r="M19" s="67"/>
      <c r="N19" s="67">
        <v>40</v>
      </c>
      <c r="O19" s="51">
        <f t="shared" si="2"/>
        <v>8267.7</v>
      </c>
    </row>
    <row r="20" spans="1:15" ht="12" customHeight="1">
      <c r="A20" s="38">
        <v>9</v>
      </c>
      <c r="B20" s="39" t="s">
        <v>13</v>
      </c>
      <c r="C20" s="48">
        <v>0.75</v>
      </c>
      <c r="D20" s="110">
        <v>131</v>
      </c>
      <c r="E20" s="46">
        <f t="shared" si="0"/>
        <v>7</v>
      </c>
      <c r="F20" s="55">
        <f t="shared" si="1"/>
        <v>121.83</v>
      </c>
      <c r="G20" s="64"/>
      <c r="H20" s="65"/>
      <c r="I20" s="67"/>
      <c r="J20" s="67"/>
      <c r="K20" s="67"/>
      <c r="L20" s="67"/>
      <c r="M20" s="67"/>
      <c r="N20" s="67"/>
      <c r="O20" s="51">
        <f t="shared" si="2"/>
        <v>0</v>
      </c>
    </row>
    <row r="21" spans="1:15" ht="12" customHeight="1">
      <c r="A21" s="38">
        <v>10</v>
      </c>
      <c r="B21" s="39" t="s">
        <v>13</v>
      </c>
      <c r="C21" s="48">
        <v>1.75</v>
      </c>
      <c r="D21" s="110">
        <v>383.5</v>
      </c>
      <c r="E21" s="46">
        <f t="shared" si="0"/>
        <v>7</v>
      </c>
      <c r="F21" s="55">
        <f t="shared" si="1"/>
        <v>356.655</v>
      </c>
      <c r="G21" s="64"/>
      <c r="H21" s="65"/>
      <c r="I21" s="67"/>
      <c r="J21" s="67"/>
      <c r="K21" s="67"/>
      <c r="L21" s="67"/>
      <c r="M21" s="67"/>
      <c r="N21" s="67"/>
      <c r="O21" s="51">
        <f t="shared" si="2"/>
        <v>0</v>
      </c>
    </row>
    <row r="22" spans="1:15" ht="12" customHeight="1">
      <c r="A22" s="37">
        <v>11</v>
      </c>
      <c r="B22" s="111" t="s">
        <v>14</v>
      </c>
      <c r="C22" s="112">
        <v>0.5</v>
      </c>
      <c r="D22" s="118">
        <v>99.4</v>
      </c>
      <c r="E22" s="114">
        <f t="shared" si="0"/>
        <v>7</v>
      </c>
      <c r="F22" s="113">
        <f t="shared" si="1"/>
        <v>92.44200000000001</v>
      </c>
      <c r="G22" s="115"/>
      <c r="H22" s="115"/>
      <c r="I22" s="116"/>
      <c r="J22" s="116"/>
      <c r="K22" s="116"/>
      <c r="L22" s="116"/>
      <c r="M22" s="116">
        <v>20</v>
      </c>
      <c r="N22" s="116"/>
      <c r="O22" s="117">
        <f t="shared" si="2"/>
        <v>1848.8400000000001</v>
      </c>
    </row>
    <row r="23" spans="1:15" ht="12" customHeight="1">
      <c r="A23" s="37">
        <v>12</v>
      </c>
      <c r="B23" s="111" t="s">
        <v>15</v>
      </c>
      <c r="C23" s="112">
        <v>0.5</v>
      </c>
      <c r="D23" s="118">
        <v>99.4</v>
      </c>
      <c r="E23" s="114">
        <f t="shared" si="0"/>
        <v>7</v>
      </c>
      <c r="F23" s="113">
        <f t="shared" si="1"/>
        <v>92.44200000000001</v>
      </c>
      <c r="G23" s="115"/>
      <c r="H23" s="115"/>
      <c r="I23" s="116"/>
      <c r="J23" s="116"/>
      <c r="K23" s="116"/>
      <c r="L23" s="116"/>
      <c r="M23" s="116"/>
      <c r="N23" s="116"/>
      <c r="O23" s="117">
        <f t="shared" si="2"/>
        <v>0</v>
      </c>
    </row>
    <row r="24" spans="1:15" ht="12" customHeight="1">
      <c r="A24" s="37">
        <v>13</v>
      </c>
      <c r="B24" s="111" t="s">
        <v>16</v>
      </c>
      <c r="C24" s="112">
        <v>0.5</v>
      </c>
      <c r="D24" s="118">
        <v>99.4</v>
      </c>
      <c r="E24" s="114">
        <f t="shared" si="0"/>
        <v>7</v>
      </c>
      <c r="F24" s="113">
        <f t="shared" si="1"/>
        <v>92.44200000000001</v>
      </c>
      <c r="G24" s="115"/>
      <c r="H24" s="115"/>
      <c r="I24" s="116"/>
      <c r="J24" s="116"/>
      <c r="K24" s="116"/>
      <c r="L24" s="116"/>
      <c r="M24" s="116">
        <v>12</v>
      </c>
      <c r="N24" s="116"/>
      <c r="O24" s="117">
        <f t="shared" si="2"/>
        <v>1109.304</v>
      </c>
    </row>
    <row r="25" spans="1:15" ht="12" customHeight="1">
      <c r="A25" s="37">
        <v>14</v>
      </c>
      <c r="B25" s="111" t="s">
        <v>17</v>
      </c>
      <c r="C25" s="112">
        <v>0.5</v>
      </c>
      <c r="D25" s="118">
        <v>99.4</v>
      </c>
      <c r="E25" s="114">
        <f t="shared" si="0"/>
        <v>7</v>
      </c>
      <c r="F25" s="113">
        <f t="shared" si="1"/>
        <v>92.44200000000001</v>
      </c>
      <c r="G25" s="115"/>
      <c r="H25" s="115"/>
      <c r="I25" s="116"/>
      <c r="J25" s="116"/>
      <c r="K25" s="116"/>
      <c r="L25" s="116"/>
      <c r="M25" s="116">
        <v>20</v>
      </c>
      <c r="N25" s="116"/>
      <c r="O25" s="117">
        <f t="shared" si="2"/>
        <v>1848.8400000000001</v>
      </c>
    </row>
    <row r="26" spans="1:15" ht="12" customHeight="1">
      <c r="A26" s="37">
        <v>15</v>
      </c>
      <c r="B26" s="39" t="s">
        <v>18</v>
      </c>
      <c r="C26" s="48">
        <v>0.25</v>
      </c>
      <c r="D26" s="110">
        <v>43.8</v>
      </c>
      <c r="E26" s="46">
        <f t="shared" si="0"/>
        <v>7</v>
      </c>
      <c r="F26" s="55">
        <f t="shared" si="1"/>
        <v>40.733999999999995</v>
      </c>
      <c r="G26" s="64"/>
      <c r="H26" s="65"/>
      <c r="I26" s="67"/>
      <c r="J26" s="67">
        <v>30</v>
      </c>
      <c r="K26" s="67"/>
      <c r="L26" s="67"/>
      <c r="M26" s="67">
        <v>30</v>
      </c>
      <c r="N26" s="67"/>
      <c r="O26" s="51">
        <f t="shared" si="2"/>
        <v>2444.0399999999995</v>
      </c>
    </row>
    <row r="27" spans="1:15" ht="12" customHeight="1">
      <c r="A27" s="38">
        <v>16</v>
      </c>
      <c r="B27" s="39" t="s">
        <v>18</v>
      </c>
      <c r="C27" s="48">
        <v>0.5</v>
      </c>
      <c r="D27" s="110">
        <v>71.2</v>
      </c>
      <c r="E27" s="46">
        <f t="shared" si="0"/>
        <v>7</v>
      </c>
      <c r="F27" s="55">
        <f t="shared" si="1"/>
        <v>66.21600000000001</v>
      </c>
      <c r="G27" s="64"/>
      <c r="H27" s="65"/>
      <c r="I27" s="67"/>
      <c r="J27" s="67"/>
      <c r="K27" s="67">
        <v>20</v>
      </c>
      <c r="L27" s="67"/>
      <c r="M27" s="67">
        <v>40</v>
      </c>
      <c r="N27" s="67"/>
      <c r="O27" s="51">
        <f t="shared" si="2"/>
        <v>3972.9600000000005</v>
      </c>
    </row>
    <row r="28" spans="1:15" ht="12" customHeight="1">
      <c r="A28" s="38">
        <v>17</v>
      </c>
      <c r="B28" s="39" t="s">
        <v>18</v>
      </c>
      <c r="C28" s="48">
        <v>0.75</v>
      </c>
      <c r="D28" s="110">
        <v>122</v>
      </c>
      <c r="E28" s="46">
        <f t="shared" si="0"/>
        <v>7</v>
      </c>
      <c r="F28" s="55">
        <f t="shared" si="1"/>
        <v>113.46000000000001</v>
      </c>
      <c r="G28" s="64"/>
      <c r="H28" s="65"/>
      <c r="I28" s="67"/>
      <c r="J28" s="67"/>
      <c r="K28" s="67"/>
      <c r="L28" s="67"/>
      <c r="M28" s="67"/>
      <c r="N28" s="67"/>
      <c r="O28" s="51">
        <f t="shared" si="2"/>
        <v>0</v>
      </c>
    </row>
    <row r="29" spans="1:15" ht="12" customHeight="1">
      <c r="A29" s="38">
        <v>18</v>
      </c>
      <c r="B29" s="39" t="s">
        <v>19</v>
      </c>
      <c r="C29" s="48">
        <v>0.25</v>
      </c>
      <c r="D29" s="110">
        <v>45.8</v>
      </c>
      <c r="E29" s="46">
        <f t="shared" si="0"/>
        <v>7</v>
      </c>
      <c r="F29" s="55">
        <f t="shared" si="1"/>
        <v>42.593999999999994</v>
      </c>
      <c r="G29" s="64"/>
      <c r="H29" s="65"/>
      <c r="I29" s="67"/>
      <c r="J29" s="67">
        <v>30</v>
      </c>
      <c r="K29" s="67"/>
      <c r="L29" s="67"/>
      <c r="M29" s="67"/>
      <c r="N29" s="67">
        <v>30</v>
      </c>
      <c r="O29" s="51">
        <f t="shared" si="2"/>
        <v>2555.6399999999994</v>
      </c>
    </row>
    <row r="30" spans="1:15" ht="12" customHeight="1">
      <c r="A30" s="38">
        <v>19</v>
      </c>
      <c r="B30" s="39" t="s">
        <v>20</v>
      </c>
      <c r="C30" s="48">
        <v>0.5</v>
      </c>
      <c r="D30" s="110">
        <v>85.5</v>
      </c>
      <c r="E30" s="46">
        <f t="shared" si="0"/>
        <v>7</v>
      </c>
      <c r="F30" s="55">
        <f t="shared" si="1"/>
        <v>79.515</v>
      </c>
      <c r="G30" s="64"/>
      <c r="H30" s="65"/>
      <c r="I30" s="67"/>
      <c r="J30" s="67"/>
      <c r="K30" s="67"/>
      <c r="L30" s="67"/>
      <c r="M30" s="67"/>
      <c r="N30" s="67"/>
      <c r="O30" s="51">
        <f t="shared" si="2"/>
        <v>0</v>
      </c>
    </row>
    <row r="31" spans="1:15" ht="12" customHeight="1">
      <c r="A31" s="38">
        <v>20</v>
      </c>
      <c r="B31" s="39" t="s">
        <v>20</v>
      </c>
      <c r="C31" s="48">
        <v>0.75</v>
      </c>
      <c r="D31" s="110">
        <v>124.2</v>
      </c>
      <c r="E31" s="46">
        <f t="shared" si="0"/>
        <v>7</v>
      </c>
      <c r="F31" s="55">
        <f t="shared" si="1"/>
        <v>115.506</v>
      </c>
      <c r="G31" s="64"/>
      <c r="H31" s="65"/>
      <c r="I31" s="67"/>
      <c r="J31" s="67"/>
      <c r="K31" s="67"/>
      <c r="L31" s="67"/>
      <c r="M31" s="67"/>
      <c r="N31" s="67"/>
      <c r="O31" s="51">
        <f t="shared" si="2"/>
        <v>0</v>
      </c>
    </row>
    <row r="32" spans="1:15" ht="12" customHeight="1">
      <c r="A32" s="38">
        <v>21</v>
      </c>
      <c r="B32" s="39" t="s">
        <v>19</v>
      </c>
      <c r="C32" s="48">
        <v>1.75</v>
      </c>
      <c r="D32" s="110">
        <v>298</v>
      </c>
      <c r="E32" s="46">
        <f t="shared" si="0"/>
        <v>7</v>
      </c>
      <c r="F32" s="55">
        <f t="shared" si="1"/>
        <v>277.14</v>
      </c>
      <c r="G32" s="64"/>
      <c r="H32" s="65"/>
      <c r="I32" s="67"/>
      <c r="J32" s="67"/>
      <c r="K32" s="67"/>
      <c r="L32" s="67"/>
      <c r="M32" s="67"/>
      <c r="N32" s="67"/>
      <c r="O32" s="51">
        <f t="shared" si="2"/>
        <v>0</v>
      </c>
    </row>
    <row r="33" spans="1:15" ht="12" customHeight="1">
      <c r="A33" s="38">
        <v>22</v>
      </c>
      <c r="B33" s="39" t="s">
        <v>21</v>
      </c>
      <c r="C33" s="48">
        <v>0.7</v>
      </c>
      <c r="D33" s="110">
        <v>531.7</v>
      </c>
      <c r="E33" s="46">
        <f t="shared" si="0"/>
        <v>7</v>
      </c>
      <c r="F33" s="55">
        <f t="shared" si="1"/>
        <v>494.48100000000005</v>
      </c>
      <c r="G33" s="64"/>
      <c r="H33" s="65"/>
      <c r="I33" s="67"/>
      <c r="J33" s="67"/>
      <c r="K33" s="67"/>
      <c r="L33" s="67"/>
      <c r="M33" s="67"/>
      <c r="N33" s="67"/>
      <c r="O33" s="51">
        <f t="shared" si="2"/>
        <v>0</v>
      </c>
    </row>
    <row r="34" spans="1:15" ht="12" customHeight="1">
      <c r="A34" s="38">
        <v>23</v>
      </c>
      <c r="B34" s="39" t="s">
        <v>22</v>
      </c>
      <c r="C34" s="48">
        <v>0.5</v>
      </c>
      <c r="D34" s="110">
        <v>85.1</v>
      </c>
      <c r="E34" s="46">
        <f t="shared" si="0"/>
        <v>7</v>
      </c>
      <c r="F34" s="55">
        <f t="shared" si="1"/>
        <v>79.143</v>
      </c>
      <c r="G34" s="64"/>
      <c r="H34" s="65"/>
      <c r="I34" s="67"/>
      <c r="J34" s="67"/>
      <c r="K34" s="67"/>
      <c r="L34" s="67"/>
      <c r="M34" s="67"/>
      <c r="N34" s="67"/>
      <c r="O34" s="51">
        <f t="shared" si="2"/>
        <v>0</v>
      </c>
    </row>
    <row r="35" spans="1:15" ht="12" customHeight="1">
      <c r="A35" s="38">
        <v>24</v>
      </c>
      <c r="B35" s="39" t="s">
        <v>23</v>
      </c>
      <c r="C35" s="48">
        <v>0.25</v>
      </c>
      <c r="D35" s="110">
        <v>43.8</v>
      </c>
      <c r="E35" s="46">
        <f t="shared" si="0"/>
        <v>7</v>
      </c>
      <c r="F35" s="55">
        <f t="shared" si="1"/>
        <v>40.733999999999995</v>
      </c>
      <c r="G35" s="64"/>
      <c r="H35" s="65"/>
      <c r="I35" s="67"/>
      <c r="J35" s="67">
        <v>30</v>
      </c>
      <c r="K35" s="67"/>
      <c r="L35" s="67"/>
      <c r="M35" s="67">
        <v>30</v>
      </c>
      <c r="N35" s="67"/>
      <c r="O35" s="51">
        <f t="shared" si="2"/>
        <v>2444.0399999999995</v>
      </c>
    </row>
    <row r="36" spans="1:15" ht="12" customHeight="1">
      <c r="A36" s="38">
        <v>25</v>
      </c>
      <c r="B36" s="39" t="s">
        <v>23</v>
      </c>
      <c r="C36" s="48">
        <v>0.5</v>
      </c>
      <c r="D36" s="110">
        <v>84.7</v>
      </c>
      <c r="E36" s="46">
        <f t="shared" si="0"/>
        <v>7</v>
      </c>
      <c r="F36" s="55">
        <f t="shared" si="1"/>
        <v>78.771</v>
      </c>
      <c r="G36" s="64"/>
      <c r="H36" s="65"/>
      <c r="I36" s="67"/>
      <c r="J36" s="67">
        <v>20</v>
      </c>
      <c r="K36" s="67"/>
      <c r="L36" s="67"/>
      <c r="M36" s="67"/>
      <c r="N36" s="67"/>
      <c r="O36" s="51">
        <f t="shared" si="2"/>
        <v>1575.42</v>
      </c>
    </row>
    <row r="37" spans="1:15" ht="12" customHeight="1">
      <c r="A37" s="38">
        <v>26</v>
      </c>
      <c r="B37" s="39" t="s">
        <v>24</v>
      </c>
      <c r="C37" s="48">
        <v>0.25</v>
      </c>
      <c r="D37" s="110">
        <v>43.8</v>
      </c>
      <c r="E37" s="46">
        <f t="shared" si="0"/>
        <v>7</v>
      </c>
      <c r="F37" s="55">
        <f t="shared" si="1"/>
        <v>40.733999999999995</v>
      </c>
      <c r="G37" s="64"/>
      <c r="H37" s="65"/>
      <c r="I37" s="67"/>
      <c r="J37" s="67">
        <v>30</v>
      </c>
      <c r="K37" s="67"/>
      <c r="L37" s="67">
        <v>30</v>
      </c>
      <c r="M37" s="67">
        <v>30</v>
      </c>
      <c r="N37" s="67"/>
      <c r="O37" s="51">
        <f t="shared" si="2"/>
        <v>3666.0599999999995</v>
      </c>
    </row>
    <row r="38" spans="1:15" ht="12" customHeight="1">
      <c r="A38" s="38">
        <v>27</v>
      </c>
      <c r="B38" s="39" t="s">
        <v>24</v>
      </c>
      <c r="C38" s="48">
        <v>0.5</v>
      </c>
      <c r="D38" s="110">
        <v>81.8</v>
      </c>
      <c r="E38" s="46">
        <f t="shared" si="0"/>
        <v>7</v>
      </c>
      <c r="F38" s="55">
        <f t="shared" si="1"/>
        <v>76.074</v>
      </c>
      <c r="G38" s="64"/>
      <c r="H38" s="65"/>
      <c r="I38" s="67"/>
      <c r="J38" s="67"/>
      <c r="K38" s="67">
        <v>20</v>
      </c>
      <c r="L38" s="67"/>
      <c r="M38" s="67">
        <v>40</v>
      </c>
      <c r="N38" s="67"/>
      <c r="O38" s="51">
        <f t="shared" si="2"/>
        <v>4564.44</v>
      </c>
    </row>
    <row r="39" spans="1:15" ht="12" customHeight="1">
      <c r="A39" s="38">
        <v>28</v>
      </c>
      <c r="B39" s="39" t="s">
        <v>25</v>
      </c>
      <c r="C39" s="48">
        <v>0.5</v>
      </c>
      <c r="D39" s="110">
        <v>85.1</v>
      </c>
      <c r="E39" s="46">
        <f t="shared" si="0"/>
        <v>7</v>
      </c>
      <c r="F39" s="55">
        <f t="shared" si="1"/>
        <v>79.143</v>
      </c>
      <c r="G39" s="64"/>
      <c r="H39" s="65"/>
      <c r="I39" s="67"/>
      <c r="J39" s="67"/>
      <c r="K39" s="67"/>
      <c r="L39" s="67"/>
      <c r="M39" s="67"/>
      <c r="N39" s="67"/>
      <c r="O39" s="51">
        <f t="shared" si="2"/>
        <v>0</v>
      </c>
    </row>
    <row r="40" spans="1:15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2" customHeight="1">
      <c r="A41" s="38">
        <v>29</v>
      </c>
      <c r="B41" s="41" t="s">
        <v>27</v>
      </c>
      <c r="C41" s="48">
        <v>0.5</v>
      </c>
      <c r="D41" s="55">
        <v>96</v>
      </c>
      <c r="E41" s="46">
        <f t="shared" si="0"/>
        <v>7</v>
      </c>
      <c r="F41" s="55">
        <v>89.28</v>
      </c>
      <c r="G41" s="64"/>
      <c r="H41" s="65"/>
      <c r="I41" s="67"/>
      <c r="J41" s="67"/>
      <c r="K41" s="67"/>
      <c r="L41" s="67"/>
      <c r="M41" s="67">
        <v>20</v>
      </c>
      <c r="N41" s="67"/>
      <c r="O41" s="51">
        <f aca="true" t="shared" si="3" ref="O41:O62">(SUM(G41:N41))*F41</f>
        <v>1785.6</v>
      </c>
    </row>
    <row r="42" spans="1:15" ht="12" customHeight="1">
      <c r="A42" s="38">
        <v>30</v>
      </c>
      <c r="B42" s="41" t="s">
        <v>28</v>
      </c>
      <c r="C42" s="48" t="s">
        <v>29</v>
      </c>
      <c r="D42" s="55">
        <v>31.3</v>
      </c>
      <c r="E42" s="46">
        <f t="shared" si="0"/>
        <v>7</v>
      </c>
      <c r="F42" s="55">
        <v>29.11</v>
      </c>
      <c r="G42" s="64"/>
      <c r="H42" s="65">
        <v>30</v>
      </c>
      <c r="I42" s="67"/>
      <c r="J42" s="67"/>
      <c r="K42" s="67"/>
      <c r="L42" s="67"/>
      <c r="M42" s="67"/>
      <c r="N42" s="67"/>
      <c r="O42" s="51">
        <f t="shared" si="3"/>
        <v>873.3</v>
      </c>
    </row>
    <row r="43" spans="1:15" ht="12" customHeight="1">
      <c r="A43" s="38">
        <v>31</v>
      </c>
      <c r="B43" s="41" t="s">
        <v>28</v>
      </c>
      <c r="C43" s="48">
        <v>0.5</v>
      </c>
      <c r="D43" s="55">
        <v>90.4</v>
      </c>
      <c r="E43" s="46">
        <f t="shared" si="0"/>
        <v>7</v>
      </c>
      <c r="F43" s="55">
        <v>84.07</v>
      </c>
      <c r="G43" s="64"/>
      <c r="H43" s="65">
        <v>20</v>
      </c>
      <c r="I43" s="67">
        <v>20</v>
      </c>
      <c r="J43" s="67"/>
      <c r="K43" s="67"/>
      <c r="L43" s="67"/>
      <c r="M43" s="67">
        <v>20</v>
      </c>
      <c r="N43" s="67"/>
      <c r="O43" s="51">
        <f t="shared" si="3"/>
        <v>5044.2</v>
      </c>
    </row>
    <row r="44" spans="1:15" ht="12" customHeight="1">
      <c r="A44" s="38">
        <v>32</v>
      </c>
      <c r="B44" s="41" t="s">
        <v>30</v>
      </c>
      <c r="C44" s="48">
        <v>0.5</v>
      </c>
      <c r="D44" s="55">
        <v>74.8</v>
      </c>
      <c r="E44" s="46">
        <f aca="true" t="shared" si="4" ref="E44:E62">E43</f>
        <v>7</v>
      </c>
      <c r="F44" s="55">
        <v>69.56</v>
      </c>
      <c r="G44" s="64"/>
      <c r="H44" s="65"/>
      <c r="I44" s="67"/>
      <c r="J44" s="67"/>
      <c r="K44" s="67">
        <v>20</v>
      </c>
      <c r="L44" s="67"/>
      <c r="M44" s="67">
        <v>20</v>
      </c>
      <c r="N44" s="67"/>
      <c r="O44" s="51">
        <f t="shared" si="3"/>
        <v>2782.4</v>
      </c>
    </row>
    <row r="45" spans="1:15" ht="12" customHeight="1">
      <c r="A45" s="38">
        <v>33</v>
      </c>
      <c r="B45" s="41" t="s">
        <v>31</v>
      </c>
      <c r="C45" s="48">
        <v>0.5</v>
      </c>
      <c r="D45" s="55">
        <v>72.7</v>
      </c>
      <c r="E45" s="46">
        <f t="shared" si="4"/>
        <v>7</v>
      </c>
      <c r="F45" s="55">
        <v>67.61</v>
      </c>
      <c r="G45" s="64"/>
      <c r="H45" s="65"/>
      <c r="I45" s="67">
        <v>20</v>
      </c>
      <c r="J45" s="67"/>
      <c r="K45" s="67"/>
      <c r="L45" s="67"/>
      <c r="M45" s="67"/>
      <c r="N45" s="67"/>
      <c r="O45" s="51">
        <f t="shared" si="3"/>
        <v>1352.2</v>
      </c>
    </row>
    <row r="46" spans="1:15" ht="12" customHeight="1">
      <c r="A46" s="38">
        <v>34</v>
      </c>
      <c r="B46" s="41" t="s">
        <v>32</v>
      </c>
      <c r="C46" s="48">
        <v>0.5</v>
      </c>
      <c r="D46" s="55">
        <v>70.7</v>
      </c>
      <c r="E46" s="46">
        <f t="shared" si="4"/>
        <v>7</v>
      </c>
      <c r="F46" s="55">
        <v>65.75</v>
      </c>
      <c r="G46" s="64"/>
      <c r="H46" s="65"/>
      <c r="I46" s="67"/>
      <c r="J46" s="67"/>
      <c r="K46" s="67">
        <v>20</v>
      </c>
      <c r="L46" s="67"/>
      <c r="M46" s="67"/>
      <c r="N46" s="67"/>
      <c r="O46" s="51">
        <f t="shared" si="3"/>
        <v>1315</v>
      </c>
    </row>
    <row r="47" spans="1:15" ht="12" customHeight="1">
      <c r="A47" s="38">
        <v>35</v>
      </c>
      <c r="B47" s="41" t="s">
        <v>33</v>
      </c>
      <c r="C47" s="48" t="s">
        <v>29</v>
      </c>
      <c r="D47" s="55">
        <v>28.7</v>
      </c>
      <c r="E47" s="46">
        <f t="shared" si="4"/>
        <v>7</v>
      </c>
      <c r="F47" s="55">
        <v>26.69</v>
      </c>
      <c r="G47" s="64"/>
      <c r="H47" s="65"/>
      <c r="I47" s="67"/>
      <c r="J47" s="67"/>
      <c r="K47" s="67"/>
      <c r="L47" s="67"/>
      <c r="M47" s="67"/>
      <c r="N47" s="67"/>
      <c r="O47" s="51">
        <f t="shared" si="3"/>
        <v>0</v>
      </c>
    </row>
    <row r="48" spans="1:15" ht="12" customHeight="1">
      <c r="A48" s="38">
        <v>36</v>
      </c>
      <c r="B48" s="41" t="s">
        <v>34</v>
      </c>
      <c r="C48" s="48">
        <v>0.5</v>
      </c>
      <c r="D48" s="55">
        <v>71.7</v>
      </c>
      <c r="E48" s="46">
        <f t="shared" si="4"/>
        <v>7</v>
      </c>
      <c r="F48" s="55">
        <v>66.68</v>
      </c>
      <c r="G48" s="64"/>
      <c r="H48" s="65"/>
      <c r="I48" s="67">
        <v>20</v>
      </c>
      <c r="J48" s="67"/>
      <c r="K48" s="67"/>
      <c r="L48" s="67">
        <v>20</v>
      </c>
      <c r="M48" s="67"/>
      <c r="N48" s="67"/>
      <c r="O48" s="51">
        <f t="shared" si="3"/>
        <v>2667.2000000000003</v>
      </c>
    </row>
    <row r="49" spans="1:15" ht="12" customHeight="1">
      <c r="A49" s="38">
        <v>37</v>
      </c>
      <c r="B49" s="41" t="s">
        <v>35</v>
      </c>
      <c r="C49" s="48">
        <v>0.5</v>
      </c>
      <c r="D49" s="55">
        <v>72.8</v>
      </c>
      <c r="E49" s="46">
        <f t="shared" si="4"/>
        <v>7</v>
      </c>
      <c r="F49" s="55">
        <v>67.7</v>
      </c>
      <c r="G49" s="64"/>
      <c r="H49" s="65"/>
      <c r="I49" s="67"/>
      <c r="J49" s="67"/>
      <c r="K49" s="67"/>
      <c r="L49" s="67"/>
      <c r="M49" s="67"/>
      <c r="N49" s="67"/>
      <c r="O49" s="51">
        <f t="shared" si="3"/>
        <v>0</v>
      </c>
    </row>
    <row r="50" spans="1:15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4"/>
        <v>7</v>
      </c>
      <c r="F50" s="55">
        <v>87.32</v>
      </c>
      <c r="G50" s="64"/>
      <c r="H50" s="65"/>
      <c r="I50" s="67"/>
      <c r="J50" s="67"/>
      <c r="K50" s="67"/>
      <c r="L50" s="67"/>
      <c r="M50" s="67"/>
      <c r="N50" s="67"/>
      <c r="O50" s="51">
        <f t="shared" si="3"/>
        <v>0</v>
      </c>
    </row>
    <row r="51" spans="1:15" ht="12" customHeight="1">
      <c r="A51" s="38">
        <v>39</v>
      </c>
      <c r="B51" s="41" t="s">
        <v>37</v>
      </c>
      <c r="C51" s="48">
        <v>0.5</v>
      </c>
      <c r="D51" s="55">
        <v>93.3</v>
      </c>
      <c r="E51" s="46">
        <f t="shared" si="4"/>
        <v>7</v>
      </c>
      <c r="F51" s="55">
        <v>86.77</v>
      </c>
      <c r="G51" s="64"/>
      <c r="H51" s="65"/>
      <c r="I51" s="67"/>
      <c r="J51" s="67"/>
      <c r="K51" s="67"/>
      <c r="L51" s="67"/>
      <c r="M51" s="67"/>
      <c r="N51" s="67"/>
      <c r="O51" s="51">
        <f t="shared" si="3"/>
        <v>0</v>
      </c>
    </row>
    <row r="52" spans="1:15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4"/>
        <v>7</v>
      </c>
      <c r="F52" s="55">
        <v>86.77</v>
      </c>
      <c r="G52" s="64"/>
      <c r="H52" s="65"/>
      <c r="I52" s="67"/>
      <c r="J52" s="67"/>
      <c r="K52" s="67"/>
      <c r="L52" s="67"/>
      <c r="M52" s="67"/>
      <c r="N52" s="67"/>
      <c r="O52" s="51">
        <f t="shared" si="3"/>
        <v>0</v>
      </c>
    </row>
    <row r="53" spans="1:15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4"/>
        <v>7</v>
      </c>
      <c r="F53" s="55">
        <v>87.33</v>
      </c>
      <c r="G53" s="64"/>
      <c r="H53" s="65"/>
      <c r="I53" s="67"/>
      <c r="J53" s="67"/>
      <c r="K53" s="67"/>
      <c r="L53" s="67"/>
      <c r="M53" s="67"/>
      <c r="N53" s="67"/>
      <c r="O53" s="51">
        <f t="shared" si="3"/>
        <v>0</v>
      </c>
    </row>
    <row r="54" spans="1:15" ht="12" customHeight="1">
      <c r="A54" s="38">
        <v>42</v>
      </c>
      <c r="B54" s="41" t="s">
        <v>40</v>
      </c>
      <c r="C54" s="48">
        <v>0.5</v>
      </c>
      <c r="D54" s="55">
        <v>78.6</v>
      </c>
      <c r="E54" s="46">
        <f t="shared" si="4"/>
        <v>7</v>
      </c>
      <c r="F54" s="55">
        <v>73.1</v>
      </c>
      <c r="G54" s="64"/>
      <c r="H54" s="65"/>
      <c r="I54" s="67"/>
      <c r="J54" s="67"/>
      <c r="K54" s="67"/>
      <c r="L54" s="67"/>
      <c r="M54" s="67">
        <v>20</v>
      </c>
      <c r="N54" s="67"/>
      <c r="O54" s="51">
        <f t="shared" si="3"/>
        <v>1462</v>
      </c>
    </row>
    <row r="55" spans="1:15" ht="12" customHeight="1">
      <c r="A55" s="38">
        <v>43</v>
      </c>
      <c r="B55" s="41" t="s">
        <v>41</v>
      </c>
      <c r="C55" s="48">
        <v>0.5</v>
      </c>
      <c r="D55" s="55">
        <v>72.3</v>
      </c>
      <c r="E55" s="46">
        <f t="shared" si="4"/>
        <v>7</v>
      </c>
      <c r="F55" s="55">
        <v>67.24</v>
      </c>
      <c r="G55" s="64"/>
      <c r="H55" s="65"/>
      <c r="I55" s="67"/>
      <c r="J55" s="67"/>
      <c r="K55" s="67"/>
      <c r="L55" s="67"/>
      <c r="M55" s="67">
        <v>20</v>
      </c>
      <c r="N55" s="67"/>
      <c r="O55" s="51">
        <f t="shared" si="3"/>
        <v>1344.8</v>
      </c>
    </row>
    <row r="56" spans="1:15" ht="12" customHeight="1">
      <c r="A56" s="38">
        <v>44</v>
      </c>
      <c r="B56" s="41" t="s">
        <v>42</v>
      </c>
      <c r="C56" s="48">
        <v>0.5</v>
      </c>
      <c r="D56" s="55">
        <v>95</v>
      </c>
      <c r="E56" s="46">
        <f t="shared" si="4"/>
        <v>7</v>
      </c>
      <c r="F56" s="55">
        <v>88.35</v>
      </c>
      <c r="G56" s="64"/>
      <c r="H56" s="65"/>
      <c r="I56" s="67"/>
      <c r="J56" s="67"/>
      <c r="K56" s="67"/>
      <c r="L56" s="67"/>
      <c r="M56" s="67"/>
      <c r="N56" s="67"/>
      <c r="O56" s="51">
        <f t="shared" si="3"/>
        <v>0</v>
      </c>
    </row>
    <row r="57" spans="1:15" ht="12" customHeight="1">
      <c r="A57" s="38">
        <v>45</v>
      </c>
      <c r="B57" s="41" t="s">
        <v>43</v>
      </c>
      <c r="C57" s="48" t="s">
        <v>29</v>
      </c>
      <c r="D57" s="55">
        <v>30.7</v>
      </c>
      <c r="E57" s="46">
        <f t="shared" si="4"/>
        <v>7</v>
      </c>
      <c r="F57" s="55">
        <v>28.55</v>
      </c>
      <c r="G57" s="64"/>
      <c r="H57" s="65"/>
      <c r="I57" s="67"/>
      <c r="J57" s="67"/>
      <c r="K57" s="67"/>
      <c r="L57" s="67"/>
      <c r="M57" s="67"/>
      <c r="N57" s="67"/>
      <c r="O57" s="51">
        <f t="shared" si="3"/>
        <v>0</v>
      </c>
    </row>
    <row r="58" spans="1:15" ht="12" customHeight="1">
      <c r="A58" s="38">
        <v>46</v>
      </c>
      <c r="B58" s="41" t="s">
        <v>43</v>
      </c>
      <c r="C58" s="48">
        <v>0.5</v>
      </c>
      <c r="D58" s="55">
        <v>87.1</v>
      </c>
      <c r="E58" s="46">
        <f t="shared" si="4"/>
        <v>7</v>
      </c>
      <c r="F58" s="55">
        <v>81</v>
      </c>
      <c r="G58" s="64"/>
      <c r="H58" s="65"/>
      <c r="I58" s="67"/>
      <c r="J58" s="67"/>
      <c r="K58" s="67"/>
      <c r="L58" s="67"/>
      <c r="M58" s="67"/>
      <c r="N58" s="67"/>
      <c r="O58" s="51">
        <f t="shared" si="3"/>
        <v>0</v>
      </c>
    </row>
    <row r="59" spans="1:15" ht="12" customHeight="1">
      <c r="A59" s="38">
        <v>47</v>
      </c>
      <c r="B59" s="41" t="s">
        <v>44</v>
      </c>
      <c r="C59" s="48" t="s">
        <v>29</v>
      </c>
      <c r="D59" s="55">
        <v>42.9</v>
      </c>
      <c r="E59" s="46">
        <f t="shared" si="4"/>
        <v>7</v>
      </c>
      <c r="F59" s="55">
        <v>39.9</v>
      </c>
      <c r="G59" s="64"/>
      <c r="H59" s="65"/>
      <c r="I59" s="67"/>
      <c r="J59" s="67"/>
      <c r="K59" s="67"/>
      <c r="L59" s="67"/>
      <c r="M59" s="67"/>
      <c r="N59" s="67"/>
      <c r="O59" s="51">
        <f t="shared" si="3"/>
        <v>0</v>
      </c>
    </row>
    <row r="60" spans="1:15" ht="12" customHeight="1">
      <c r="A60" s="38">
        <v>48</v>
      </c>
      <c r="B60" s="41" t="s">
        <v>45</v>
      </c>
      <c r="C60" s="48">
        <v>0.5</v>
      </c>
      <c r="D60" s="55">
        <v>163</v>
      </c>
      <c r="E60" s="46">
        <f t="shared" si="4"/>
        <v>7</v>
      </c>
      <c r="F60" s="55">
        <v>151.6</v>
      </c>
      <c r="G60" s="64"/>
      <c r="H60" s="65"/>
      <c r="I60" s="67"/>
      <c r="J60" s="67"/>
      <c r="K60" s="67"/>
      <c r="L60" s="67"/>
      <c r="M60" s="67">
        <v>12</v>
      </c>
      <c r="N60" s="67"/>
      <c r="O60" s="51">
        <f t="shared" si="3"/>
        <v>1819.1999999999998</v>
      </c>
    </row>
    <row r="61" spans="1:15" ht="12" customHeight="1">
      <c r="A61" s="38">
        <v>49</v>
      </c>
      <c r="B61" s="41" t="s">
        <v>46</v>
      </c>
      <c r="C61" s="48">
        <v>0.5</v>
      </c>
      <c r="D61" s="55">
        <v>78.7</v>
      </c>
      <c r="E61" s="46">
        <f t="shared" si="4"/>
        <v>7</v>
      </c>
      <c r="F61" s="55">
        <v>73.19</v>
      </c>
      <c r="G61" s="64"/>
      <c r="H61" s="65"/>
      <c r="I61" s="67"/>
      <c r="J61" s="67"/>
      <c r="K61" s="67"/>
      <c r="L61" s="67"/>
      <c r="M61" s="67"/>
      <c r="N61" s="67"/>
      <c r="O61" s="51">
        <f t="shared" si="3"/>
        <v>0</v>
      </c>
    </row>
    <row r="62" spans="1:15" ht="12" customHeight="1">
      <c r="A62" s="38">
        <v>50</v>
      </c>
      <c r="B62" s="41" t="s">
        <v>47</v>
      </c>
      <c r="C62" s="48">
        <v>0.5</v>
      </c>
      <c r="D62" s="55">
        <v>161</v>
      </c>
      <c r="E62" s="46">
        <f t="shared" si="4"/>
        <v>7</v>
      </c>
      <c r="F62" s="55">
        <v>149.73</v>
      </c>
      <c r="G62" s="64"/>
      <c r="H62" s="65"/>
      <c r="I62" s="67"/>
      <c r="J62" s="67"/>
      <c r="K62" s="67"/>
      <c r="L62" s="67"/>
      <c r="M62" s="67"/>
      <c r="N62" s="67"/>
      <c r="O62" s="51">
        <f t="shared" si="3"/>
        <v>0</v>
      </c>
    </row>
    <row r="63" spans="1:15" ht="12" customHeight="1">
      <c r="A63" s="155" t="s">
        <v>50</v>
      </c>
      <c r="B63" s="156"/>
      <c r="C63" s="15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ht="12" customHeight="1">
      <c r="A64" s="38">
        <v>53</v>
      </c>
      <c r="B64" s="59" t="s">
        <v>51</v>
      </c>
      <c r="C64" s="48">
        <v>0.7</v>
      </c>
      <c r="D64" s="55">
        <v>185.7</v>
      </c>
      <c r="E64" s="46">
        <v>7</v>
      </c>
      <c r="F64" s="55">
        <v>172.7</v>
      </c>
      <c r="G64" s="64"/>
      <c r="H64" s="65"/>
      <c r="I64" s="67">
        <v>24</v>
      </c>
      <c r="J64" s="67">
        <v>12</v>
      </c>
      <c r="K64" s="67"/>
      <c r="L64" s="67">
        <v>12</v>
      </c>
      <c r="M64" s="67"/>
      <c r="N64" s="67">
        <v>24</v>
      </c>
      <c r="O64" s="51">
        <f aca="true" t="shared" si="5" ref="O64:O70">(SUM(G64:N64))*F64</f>
        <v>12434.4</v>
      </c>
    </row>
    <row r="65" spans="1:15" ht="12" customHeight="1">
      <c r="A65" s="38">
        <v>54</v>
      </c>
      <c r="B65" s="59" t="s">
        <v>52</v>
      </c>
      <c r="C65" s="48">
        <v>0.7</v>
      </c>
      <c r="D65" s="55">
        <v>191.5</v>
      </c>
      <c r="E65" s="46">
        <f aca="true" t="shared" si="6" ref="E65:E70">E64</f>
        <v>7</v>
      </c>
      <c r="F65" s="55">
        <v>178.1</v>
      </c>
      <c r="G65" s="64"/>
      <c r="H65" s="65">
        <v>24</v>
      </c>
      <c r="I65" s="67"/>
      <c r="J65" s="67"/>
      <c r="K65" s="67"/>
      <c r="L65" s="67">
        <v>12</v>
      </c>
      <c r="M65" s="67"/>
      <c r="N65" s="67">
        <v>12</v>
      </c>
      <c r="O65" s="51">
        <f t="shared" si="5"/>
        <v>8548.8</v>
      </c>
    </row>
    <row r="66" spans="1:15" ht="12" customHeight="1">
      <c r="A66" s="38">
        <v>55</v>
      </c>
      <c r="B66" s="59" t="s">
        <v>53</v>
      </c>
      <c r="C66" s="48">
        <v>0.7</v>
      </c>
      <c r="D66" s="55">
        <v>211.2</v>
      </c>
      <c r="E66" s="46">
        <f t="shared" si="6"/>
        <v>7</v>
      </c>
      <c r="F66" s="55">
        <v>196.42</v>
      </c>
      <c r="G66" s="64"/>
      <c r="H66" s="65"/>
      <c r="I66" s="67"/>
      <c r="J66" s="67"/>
      <c r="K66" s="67"/>
      <c r="L66" s="67"/>
      <c r="M66" s="67"/>
      <c r="N66" s="67"/>
      <c r="O66" s="51">
        <f t="shared" si="5"/>
        <v>0</v>
      </c>
    </row>
    <row r="67" spans="1:15" ht="12" customHeight="1">
      <c r="A67" s="38">
        <v>56</v>
      </c>
      <c r="B67" s="59" t="s">
        <v>54</v>
      </c>
      <c r="C67" s="48">
        <v>0.7</v>
      </c>
      <c r="D67" s="55">
        <v>196.1</v>
      </c>
      <c r="E67" s="46">
        <f t="shared" si="6"/>
        <v>7</v>
      </c>
      <c r="F67" s="55">
        <v>182.37</v>
      </c>
      <c r="G67" s="64"/>
      <c r="H67" s="65"/>
      <c r="I67" s="67"/>
      <c r="J67" s="67"/>
      <c r="K67" s="67"/>
      <c r="L67" s="67"/>
      <c r="M67" s="67"/>
      <c r="N67" s="67"/>
      <c r="O67" s="51">
        <f t="shared" si="5"/>
        <v>0</v>
      </c>
    </row>
    <row r="68" spans="1:15" ht="12" customHeight="1">
      <c r="A68" s="38">
        <v>57</v>
      </c>
      <c r="B68" s="59" t="s">
        <v>55</v>
      </c>
      <c r="C68" s="48">
        <v>0.7</v>
      </c>
      <c r="D68" s="55">
        <v>185.4</v>
      </c>
      <c r="E68" s="46">
        <f t="shared" si="6"/>
        <v>7</v>
      </c>
      <c r="F68" s="55">
        <v>172.42</v>
      </c>
      <c r="G68" s="64"/>
      <c r="H68" s="65"/>
      <c r="I68" s="67">
        <v>12</v>
      </c>
      <c r="J68" s="67"/>
      <c r="K68" s="67"/>
      <c r="L68" s="67"/>
      <c r="M68" s="67"/>
      <c r="N68" s="67"/>
      <c r="O68" s="51">
        <f t="shared" si="5"/>
        <v>2069.04</v>
      </c>
    </row>
    <row r="69" spans="1:15" ht="12" customHeight="1">
      <c r="A69" s="38"/>
      <c r="B69" s="59" t="s">
        <v>58</v>
      </c>
      <c r="C69" s="60"/>
      <c r="D69" s="55">
        <v>20.4</v>
      </c>
      <c r="E69" s="46">
        <f t="shared" si="6"/>
        <v>7</v>
      </c>
      <c r="F69" s="55">
        <v>18.97</v>
      </c>
      <c r="G69" s="64"/>
      <c r="H69" s="65"/>
      <c r="I69" s="67"/>
      <c r="J69" s="67"/>
      <c r="K69" s="67"/>
      <c r="L69" s="67"/>
      <c r="M69" s="67"/>
      <c r="N69" s="67"/>
      <c r="O69" s="51">
        <f t="shared" si="5"/>
        <v>0</v>
      </c>
    </row>
    <row r="70" spans="1:15" ht="12" customHeight="1">
      <c r="A70" s="38"/>
      <c r="B70" s="59" t="s">
        <v>59</v>
      </c>
      <c r="C70" s="60"/>
      <c r="D70" s="55">
        <v>6.7</v>
      </c>
      <c r="E70" s="46">
        <f t="shared" si="6"/>
        <v>7</v>
      </c>
      <c r="F70" s="55">
        <v>6.23</v>
      </c>
      <c r="G70" s="64"/>
      <c r="H70" s="65"/>
      <c r="I70" s="67"/>
      <c r="J70" s="67"/>
      <c r="K70" s="67"/>
      <c r="L70" s="67"/>
      <c r="M70" s="67"/>
      <c r="N70" s="67"/>
      <c r="O70" s="51">
        <f t="shared" si="5"/>
        <v>0</v>
      </c>
    </row>
    <row r="71" spans="1:15" ht="12" customHeight="1" thickBo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</row>
    <row r="72" spans="1:15" ht="13.5" thickBot="1">
      <c r="A72" s="1"/>
      <c r="N72" t="s">
        <v>92</v>
      </c>
      <c r="O72" s="58">
        <f>SUM(O12:O70)</f>
        <v>102649.85999999997</v>
      </c>
    </row>
    <row r="73" ht="12.75">
      <c r="A73" s="1"/>
    </row>
    <row r="74" spans="1:14" ht="12.75">
      <c r="A74" s="1"/>
      <c r="N74" s="63"/>
    </row>
    <row r="75" ht="12.75">
      <c r="A75" s="1"/>
    </row>
    <row r="76" ht="12.75">
      <c r="A76" s="2"/>
    </row>
    <row r="77" ht="12.75">
      <c r="A77" s="3"/>
    </row>
  </sheetData>
  <sheetProtection/>
  <mergeCells count="7">
    <mergeCell ref="A63:C63"/>
    <mergeCell ref="A40:C40"/>
    <mergeCell ref="G7:G8"/>
    <mergeCell ref="A7:A10"/>
    <mergeCell ref="B7:B10"/>
    <mergeCell ref="C7:C10"/>
    <mergeCell ref="A11:C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C9">
      <selection activeCell="O75" sqref="O75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3" width="5.625" style="45" customWidth="1"/>
    <col min="14" max="14" width="5.625" style="0" customWidth="1"/>
    <col min="15" max="15" width="12.50390625" style="0" customWidth="1"/>
  </cols>
  <sheetData>
    <row r="1" spans="1:14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8"/>
    </row>
    <row r="2" spans="1:14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8"/>
    </row>
    <row r="3" spans="1:14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8"/>
    </row>
    <row r="4" spans="1:14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8"/>
    </row>
    <row r="5" spans="1:14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8"/>
    </row>
    <row r="6" spans="1:14" ht="12" customHeight="1">
      <c r="A6" s="8"/>
      <c r="B6" s="8" t="s">
        <v>86</v>
      </c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8"/>
    </row>
    <row r="7" spans="1:14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8"/>
    </row>
    <row r="8" spans="1:14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8"/>
    </row>
    <row r="9" spans="1:14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8"/>
    </row>
    <row r="10" spans="1:15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3</v>
      </c>
      <c r="N10" s="71" t="s">
        <v>91</v>
      </c>
      <c r="O10" s="61" t="s">
        <v>87</v>
      </c>
    </row>
    <row r="11" spans="1:15" ht="12" customHeigh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2" customHeight="1">
      <c r="A12" s="38">
        <v>1</v>
      </c>
      <c r="B12" s="39" t="s">
        <v>6</v>
      </c>
      <c r="C12" s="48">
        <v>0.5</v>
      </c>
      <c r="D12" s="110">
        <v>88.9</v>
      </c>
      <c r="E12" s="46">
        <f aca="true" t="shared" si="0" ref="E12:E43">E11</f>
        <v>7</v>
      </c>
      <c r="F12" s="55">
        <f aca="true" t="shared" si="1" ref="F12:F39">D12-(D12*E12/100)</f>
        <v>82.677</v>
      </c>
      <c r="G12" s="64">
        <v>40</v>
      </c>
      <c r="H12" s="65"/>
      <c r="I12" s="67"/>
      <c r="J12" s="67"/>
      <c r="K12" s="67"/>
      <c r="L12" s="67">
        <v>20</v>
      </c>
      <c r="M12" s="67"/>
      <c r="N12" s="67">
        <v>60</v>
      </c>
      <c r="O12" s="51">
        <f aca="true" t="shared" si="2" ref="O12:O39">(SUM(G12:N12))*F12</f>
        <v>9921.240000000002</v>
      </c>
    </row>
    <row r="13" spans="1:15" ht="12" customHeight="1">
      <c r="A13" s="38">
        <v>2</v>
      </c>
      <c r="B13" s="39" t="s">
        <v>6</v>
      </c>
      <c r="C13" s="48">
        <v>0.7</v>
      </c>
      <c r="D13" s="110">
        <v>122.8</v>
      </c>
      <c r="E13" s="46">
        <f t="shared" si="0"/>
        <v>7</v>
      </c>
      <c r="F13" s="55">
        <f t="shared" si="1"/>
        <v>114.204</v>
      </c>
      <c r="G13" s="64">
        <v>12</v>
      </c>
      <c r="H13" s="65"/>
      <c r="I13" s="67">
        <v>36</v>
      </c>
      <c r="J13" s="67"/>
      <c r="K13" s="67"/>
      <c r="L13" s="67"/>
      <c r="M13" s="67"/>
      <c r="N13" s="67">
        <v>24</v>
      </c>
      <c r="O13" s="51">
        <f t="shared" si="2"/>
        <v>8222.688</v>
      </c>
    </row>
    <row r="14" spans="1:15" ht="12" customHeight="1">
      <c r="A14" s="38">
        <v>3</v>
      </c>
      <c r="B14" s="39" t="s">
        <v>7</v>
      </c>
      <c r="C14" s="48">
        <v>0.5</v>
      </c>
      <c r="D14" s="110">
        <v>85</v>
      </c>
      <c r="E14" s="46">
        <f t="shared" si="0"/>
        <v>7</v>
      </c>
      <c r="F14" s="55">
        <f t="shared" si="1"/>
        <v>79.05</v>
      </c>
      <c r="G14" s="64"/>
      <c r="H14" s="65"/>
      <c r="I14" s="67"/>
      <c r="J14" s="67"/>
      <c r="K14" s="67"/>
      <c r="L14" s="67"/>
      <c r="M14" s="67"/>
      <c r="N14" s="67">
        <v>20</v>
      </c>
      <c r="O14" s="51">
        <f t="shared" si="2"/>
        <v>1581</v>
      </c>
    </row>
    <row r="15" spans="1:15" ht="12" customHeight="1">
      <c r="A15" s="38">
        <v>4</v>
      </c>
      <c r="B15" s="39" t="s">
        <v>8</v>
      </c>
      <c r="C15" s="48">
        <v>0.5</v>
      </c>
      <c r="D15" s="110">
        <v>85</v>
      </c>
      <c r="E15" s="46">
        <f t="shared" si="0"/>
        <v>7</v>
      </c>
      <c r="F15" s="55">
        <f t="shared" si="1"/>
        <v>79.05</v>
      </c>
      <c r="G15" s="64"/>
      <c r="H15" s="65">
        <v>60</v>
      </c>
      <c r="I15" s="67"/>
      <c r="J15" s="67"/>
      <c r="K15" s="67"/>
      <c r="L15" s="67">
        <v>20</v>
      </c>
      <c r="M15" s="67"/>
      <c r="N15" s="67">
        <v>20</v>
      </c>
      <c r="O15" s="51">
        <f t="shared" si="2"/>
        <v>7905</v>
      </c>
    </row>
    <row r="16" spans="1:15" ht="12" customHeight="1">
      <c r="A16" s="38">
        <v>5</v>
      </c>
      <c r="B16" s="39" t="s">
        <v>9</v>
      </c>
      <c r="C16" s="48">
        <v>0.5</v>
      </c>
      <c r="D16" s="110">
        <v>85</v>
      </c>
      <c r="E16" s="46">
        <f t="shared" si="0"/>
        <v>7</v>
      </c>
      <c r="F16" s="55">
        <f t="shared" si="1"/>
        <v>79.05</v>
      </c>
      <c r="G16" s="64"/>
      <c r="H16" s="65">
        <v>60</v>
      </c>
      <c r="I16" s="67"/>
      <c r="J16" s="67"/>
      <c r="K16" s="67"/>
      <c r="L16" s="67">
        <v>20</v>
      </c>
      <c r="M16" s="67"/>
      <c r="N16" s="67">
        <v>20</v>
      </c>
      <c r="O16" s="51">
        <f t="shared" si="2"/>
        <v>7905</v>
      </c>
    </row>
    <row r="17" spans="1:15" ht="12" customHeight="1">
      <c r="A17" s="38">
        <v>6</v>
      </c>
      <c r="B17" s="39" t="s">
        <v>10</v>
      </c>
      <c r="C17" s="48">
        <v>0.7</v>
      </c>
      <c r="D17" s="110">
        <v>251.6</v>
      </c>
      <c r="E17" s="46">
        <f t="shared" si="0"/>
        <v>7</v>
      </c>
      <c r="F17" s="55">
        <f t="shared" si="1"/>
        <v>233.988</v>
      </c>
      <c r="G17" s="64"/>
      <c r="H17" s="65"/>
      <c r="I17" s="67"/>
      <c r="J17" s="67"/>
      <c r="K17" s="67"/>
      <c r="L17" s="67"/>
      <c r="M17" s="67"/>
      <c r="N17" s="67"/>
      <c r="O17" s="51">
        <f t="shared" si="2"/>
        <v>0</v>
      </c>
    </row>
    <row r="18" spans="1:15" ht="12" customHeight="1">
      <c r="A18" s="38">
        <v>7</v>
      </c>
      <c r="B18" s="39" t="s">
        <v>11</v>
      </c>
      <c r="C18" s="48">
        <v>1.75</v>
      </c>
      <c r="D18" s="110">
        <v>491.8</v>
      </c>
      <c r="E18" s="46">
        <f t="shared" si="0"/>
        <v>7</v>
      </c>
      <c r="F18" s="55">
        <f t="shared" si="1"/>
        <v>457.374</v>
      </c>
      <c r="G18" s="64"/>
      <c r="H18" s="65"/>
      <c r="I18" s="67"/>
      <c r="J18" s="67"/>
      <c r="K18" s="67"/>
      <c r="L18" s="67"/>
      <c r="M18" s="67"/>
      <c r="N18" s="67"/>
      <c r="O18" s="51">
        <f t="shared" si="2"/>
        <v>0</v>
      </c>
    </row>
    <row r="19" spans="1:15" ht="12" customHeight="1">
      <c r="A19" s="38">
        <v>8</v>
      </c>
      <c r="B19" s="39" t="s">
        <v>12</v>
      </c>
      <c r="C19" s="48">
        <v>0.5</v>
      </c>
      <c r="D19" s="110">
        <v>88.9</v>
      </c>
      <c r="E19" s="46">
        <f t="shared" si="0"/>
        <v>7</v>
      </c>
      <c r="F19" s="55">
        <f t="shared" si="1"/>
        <v>82.677</v>
      </c>
      <c r="G19" s="64"/>
      <c r="H19" s="65">
        <v>60</v>
      </c>
      <c r="I19" s="67"/>
      <c r="J19" s="67"/>
      <c r="K19" s="67"/>
      <c r="L19" s="67"/>
      <c r="M19" s="67"/>
      <c r="N19" s="67">
        <v>20</v>
      </c>
      <c r="O19" s="51">
        <f t="shared" si="2"/>
        <v>6614.160000000001</v>
      </c>
    </row>
    <row r="20" spans="1:15" ht="12" customHeight="1">
      <c r="A20" s="38">
        <v>9</v>
      </c>
      <c r="B20" s="39" t="s">
        <v>13</v>
      </c>
      <c r="C20" s="48">
        <v>0.75</v>
      </c>
      <c r="D20" s="110">
        <v>131</v>
      </c>
      <c r="E20" s="46">
        <f t="shared" si="0"/>
        <v>7</v>
      </c>
      <c r="F20" s="55">
        <f t="shared" si="1"/>
        <v>121.83</v>
      </c>
      <c r="G20" s="64"/>
      <c r="H20" s="65"/>
      <c r="I20" s="67"/>
      <c r="J20" s="67"/>
      <c r="K20" s="67"/>
      <c r="L20" s="67"/>
      <c r="M20" s="67"/>
      <c r="N20" s="67"/>
      <c r="O20" s="51">
        <f t="shared" si="2"/>
        <v>0</v>
      </c>
    </row>
    <row r="21" spans="1:15" ht="12" customHeight="1">
      <c r="A21" s="38">
        <v>10</v>
      </c>
      <c r="B21" s="39" t="s">
        <v>13</v>
      </c>
      <c r="C21" s="48">
        <v>1.75</v>
      </c>
      <c r="D21" s="110">
        <v>383.5</v>
      </c>
      <c r="E21" s="46">
        <f t="shared" si="0"/>
        <v>7</v>
      </c>
      <c r="F21" s="55">
        <f t="shared" si="1"/>
        <v>356.655</v>
      </c>
      <c r="G21" s="64"/>
      <c r="H21" s="65">
        <v>4</v>
      </c>
      <c r="I21" s="67"/>
      <c r="J21" s="67"/>
      <c r="K21" s="67"/>
      <c r="L21" s="67"/>
      <c r="M21" s="67"/>
      <c r="N21" s="67"/>
      <c r="O21" s="51">
        <f t="shared" si="2"/>
        <v>1426.62</v>
      </c>
    </row>
    <row r="22" spans="1:15" ht="12" customHeight="1">
      <c r="A22" s="37">
        <v>11</v>
      </c>
      <c r="B22" s="111" t="s">
        <v>14</v>
      </c>
      <c r="C22" s="112">
        <v>0.5</v>
      </c>
      <c r="D22" s="118">
        <v>99.4</v>
      </c>
      <c r="E22" s="114">
        <f t="shared" si="0"/>
        <v>7</v>
      </c>
      <c r="F22" s="113">
        <f t="shared" si="1"/>
        <v>92.44200000000001</v>
      </c>
      <c r="G22" s="115"/>
      <c r="H22" s="115"/>
      <c r="I22" s="116"/>
      <c r="J22" s="116"/>
      <c r="K22" s="116"/>
      <c r="L22" s="116"/>
      <c r="M22" s="116"/>
      <c r="N22" s="116">
        <v>20</v>
      </c>
      <c r="O22" s="117">
        <f t="shared" si="2"/>
        <v>1848.8400000000001</v>
      </c>
    </row>
    <row r="23" spans="1:15" ht="12" customHeight="1">
      <c r="A23" s="37">
        <v>12</v>
      </c>
      <c r="B23" s="111" t="s">
        <v>15</v>
      </c>
      <c r="C23" s="112">
        <v>0.5</v>
      </c>
      <c r="D23" s="118">
        <v>99.4</v>
      </c>
      <c r="E23" s="114">
        <f t="shared" si="0"/>
        <v>7</v>
      </c>
      <c r="F23" s="113">
        <f t="shared" si="1"/>
        <v>92.44200000000001</v>
      </c>
      <c r="G23" s="115"/>
      <c r="H23" s="115"/>
      <c r="I23" s="116"/>
      <c r="J23" s="116"/>
      <c r="K23" s="116"/>
      <c r="L23" s="116"/>
      <c r="M23" s="116"/>
      <c r="N23" s="116"/>
      <c r="O23" s="117">
        <f t="shared" si="2"/>
        <v>0</v>
      </c>
    </row>
    <row r="24" spans="1:15" ht="12" customHeight="1">
      <c r="A24" s="37">
        <v>13</v>
      </c>
      <c r="B24" s="111" t="s">
        <v>16</v>
      </c>
      <c r="C24" s="112">
        <v>0.5</v>
      </c>
      <c r="D24" s="118">
        <v>99.4</v>
      </c>
      <c r="E24" s="114">
        <f t="shared" si="0"/>
        <v>7</v>
      </c>
      <c r="F24" s="113">
        <f t="shared" si="1"/>
        <v>92.44200000000001</v>
      </c>
      <c r="G24" s="115"/>
      <c r="H24" s="115"/>
      <c r="I24" s="116"/>
      <c r="J24" s="116"/>
      <c r="K24" s="116"/>
      <c r="L24" s="116"/>
      <c r="M24" s="116"/>
      <c r="N24" s="116">
        <v>20</v>
      </c>
      <c r="O24" s="117">
        <f t="shared" si="2"/>
        <v>1848.8400000000001</v>
      </c>
    </row>
    <row r="25" spans="1:15" ht="12" customHeight="1">
      <c r="A25" s="37">
        <v>14</v>
      </c>
      <c r="B25" s="111" t="s">
        <v>17</v>
      </c>
      <c r="C25" s="112">
        <v>0.5</v>
      </c>
      <c r="D25" s="118">
        <v>99.4</v>
      </c>
      <c r="E25" s="114">
        <f t="shared" si="0"/>
        <v>7</v>
      </c>
      <c r="F25" s="113">
        <f t="shared" si="1"/>
        <v>92.44200000000001</v>
      </c>
      <c r="G25" s="115"/>
      <c r="H25" s="115"/>
      <c r="I25" s="116"/>
      <c r="J25" s="116"/>
      <c r="K25" s="116"/>
      <c r="L25" s="116"/>
      <c r="M25" s="116"/>
      <c r="N25" s="116"/>
      <c r="O25" s="117">
        <f t="shared" si="2"/>
        <v>0</v>
      </c>
    </row>
    <row r="26" spans="1:15" ht="12" customHeight="1">
      <c r="A26" s="37">
        <v>15</v>
      </c>
      <c r="B26" s="39" t="s">
        <v>18</v>
      </c>
      <c r="C26" s="48">
        <v>0.25</v>
      </c>
      <c r="D26" s="110">
        <v>43.8</v>
      </c>
      <c r="E26" s="46">
        <f t="shared" si="0"/>
        <v>7</v>
      </c>
      <c r="F26" s="55">
        <f t="shared" si="1"/>
        <v>40.733999999999995</v>
      </c>
      <c r="G26" s="64"/>
      <c r="H26" s="65"/>
      <c r="I26" s="67"/>
      <c r="J26" s="67"/>
      <c r="K26" s="67"/>
      <c r="L26" s="67"/>
      <c r="M26" s="67"/>
      <c r="N26" s="67"/>
      <c r="O26" s="51">
        <f t="shared" si="2"/>
        <v>0</v>
      </c>
    </row>
    <row r="27" spans="1:15" ht="12" customHeight="1">
      <c r="A27" s="38">
        <v>16</v>
      </c>
      <c r="B27" s="39" t="s">
        <v>18</v>
      </c>
      <c r="C27" s="48">
        <v>0.5</v>
      </c>
      <c r="D27" s="110">
        <v>71.2</v>
      </c>
      <c r="E27" s="46">
        <f t="shared" si="0"/>
        <v>7</v>
      </c>
      <c r="F27" s="55">
        <f t="shared" si="1"/>
        <v>66.21600000000001</v>
      </c>
      <c r="G27" s="64"/>
      <c r="H27" s="65"/>
      <c r="I27" s="67"/>
      <c r="J27" s="67"/>
      <c r="K27" s="67"/>
      <c r="L27" s="67"/>
      <c r="M27" s="67"/>
      <c r="N27" s="67">
        <v>20</v>
      </c>
      <c r="O27" s="51">
        <f t="shared" si="2"/>
        <v>1324.3200000000002</v>
      </c>
    </row>
    <row r="28" spans="1:15" ht="12" customHeight="1">
      <c r="A28" s="38">
        <v>17</v>
      </c>
      <c r="B28" s="39" t="s">
        <v>18</v>
      </c>
      <c r="C28" s="48">
        <v>0.75</v>
      </c>
      <c r="D28" s="110">
        <v>122</v>
      </c>
      <c r="E28" s="46">
        <f t="shared" si="0"/>
        <v>7</v>
      </c>
      <c r="F28" s="55">
        <f t="shared" si="1"/>
        <v>113.46000000000001</v>
      </c>
      <c r="G28" s="64"/>
      <c r="H28" s="65"/>
      <c r="I28" s="67"/>
      <c r="J28" s="67"/>
      <c r="K28" s="67"/>
      <c r="L28" s="67"/>
      <c r="M28" s="67"/>
      <c r="N28" s="67"/>
      <c r="O28" s="51">
        <f t="shared" si="2"/>
        <v>0</v>
      </c>
    </row>
    <row r="29" spans="1:15" ht="12" customHeight="1">
      <c r="A29" s="38">
        <v>18</v>
      </c>
      <c r="B29" s="39" t="s">
        <v>19</v>
      </c>
      <c r="C29" s="48">
        <v>0.25</v>
      </c>
      <c r="D29" s="110">
        <v>45.8</v>
      </c>
      <c r="E29" s="46">
        <f t="shared" si="0"/>
        <v>7</v>
      </c>
      <c r="F29" s="55">
        <f t="shared" si="1"/>
        <v>42.593999999999994</v>
      </c>
      <c r="G29" s="64"/>
      <c r="H29" s="65"/>
      <c r="I29" s="67"/>
      <c r="J29" s="67"/>
      <c r="K29" s="67"/>
      <c r="L29" s="67"/>
      <c r="M29" s="67"/>
      <c r="N29" s="67"/>
      <c r="O29" s="51">
        <f t="shared" si="2"/>
        <v>0</v>
      </c>
    </row>
    <row r="30" spans="1:15" ht="12" customHeight="1">
      <c r="A30" s="38">
        <v>19</v>
      </c>
      <c r="B30" s="39" t="s">
        <v>20</v>
      </c>
      <c r="C30" s="48">
        <v>0.5</v>
      </c>
      <c r="D30" s="110">
        <v>85.5</v>
      </c>
      <c r="E30" s="46">
        <f t="shared" si="0"/>
        <v>7</v>
      </c>
      <c r="F30" s="55">
        <f t="shared" si="1"/>
        <v>79.515</v>
      </c>
      <c r="G30" s="64">
        <v>40</v>
      </c>
      <c r="H30" s="65">
        <v>100</v>
      </c>
      <c r="I30" s="67"/>
      <c r="J30" s="67"/>
      <c r="K30" s="67"/>
      <c r="L30" s="67">
        <v>20</v>
      </c>
      <c r="M30" s="67"/>
      <c r="N30" s="67"/>
      <c r="O30" s="51">
        <f t="shared" si="2"/>
        <v>12722.4</v>
      </c>
    </row>
    <row r="31" spans="1:15" ht="12" customHeight="1">
      <c r="A31" s="38">
        <v>20</v>
      </c>
      <c r="B31" s="39" t="s">
        <v>20</v>
      </c>
      <c r="C31" s="48">
        <v>0.75</v>
      </c>
      <c r="D31" s="110">
        <v>124.2</v>
      </c>
      <c r="E31" s="46">
        <f t="shared" si="0"/>
        <v>7</v>
      </c>
      <c r="F31" s="55">
        <f t="shared" si="1"/>
        <v>115.506</v>
      </c>
      <c r="G31" s="64"/>
      <c r="H31" s="65">
        <v>60</v>
      </c>
      <c r="I31" s="67"/>
      <c r="J31" s="67"/>
      <c r="K31" s="67"/>
      <c r="L31" s="67">
        <v>12</v>
      </c>
      <c r="M31" s="67"/>
      <c r="N31" s="67"/>
      <c r="O31" s="51">
        <f t="shared" si="2"/>
        <v>8316.432</v>
      </c>
    </row>
    <row r="32" spans="1:15" ht="12" customHeight="1">
      <c r="A32" s="38">
        <v>21</v>
      </c>
      <c r="B32" s="39" t="s">
        <v>19</v>
      </c>
      <c r="C32" s="48">
        <v>1.75</v>
      </c>
      <c r="D32" s="110">
        <v>298</v>
      </c>
      <c r="E32" s="46">
        <f t="shared" si="0"/>
        <v>7</v>
      </c>
      <c r="F32" s="55">
        <f t="shared" si="1"/>
        <v>277.14</v>
      </c>
      <c r="G32" s="64"/>
      <c r="H32" s="65"/>
      <c r="I32" s="67"/>
      <c r="J32" s="67"/>
      <c r="K32" s="67"/>
      <c r="L32" s="67"/>
      <c r="M32" s="67"/>
      <c r="N32" s="67"/>
      <c r="O32" s="51">
        <f t="shared" si="2"/>
        <v>0</v>
      </c>
    </row>
    <row r="33" spans="1:15" ht="12" customHeight="1">
      <c r="A33" s="38">
        <v>22</v>
      </c>
      <c r="B33" s="39" t="s">
        <v>21</v>
      </c>
      <c r="C33" s="48">
        <v>0.7</v>
      </c>
      <c r="D33" s="110">
        <v>531.7</v>
      </c>
      <c r="E33" s="46">
        <f t="shared" si="0"/>
        <v>7</v>
      </c>
      <c r="F33" s="55">
        <f t="shared" si="1"/>
        <v>494.48100000000005</v>
      </c>
      <c r="G33" s="64"/>
      <c r="H33" s="65"/>
      <c r="I33" s="67"/>
      <c r="J33" s="67"/>
      <c r="K33" s="67"/>
      <c r="L33" s="67"/>
      <c r="M33" s="67"/>
      <c r="N33" s="67"/>
      <c r="O33" s="51">
        <f t="shared" si="2"/>
        <v>0</v>
      </c>
    </row>
    <row r="34" spans="1:15" ht="12" customHeight="1">
      <c r="A34" s="38">
        <v>23</v>
      </c>
      <c r="B34" s="39" t="s">
        <v>22</v>
      </c>
      <c r="C34" s="48">
        <v>0.5</v>
      </c>
      <c r="D34" s="110">
        <v>85.1</v>
      </c>
      <c r="E34" s="46">
        <f t="shared" si="0"/>
        <v>7</v>
      </c>
      <c r="F34" s="55">
        <f t="shared" si="1"/>
        <v>79.143</v>
      </c>
      <c r="G34" s="64"/>
      <c r="H34" s="65"/>
      <c r="I34" s="67"/>
      <c r="J34" s="67"/>
      <c r="K34" s="67"/>
      <c r="L34" s="67"/>
      <c r="M34" s="67"/>
      <c r="N34" s="67"/>
      <c r="O34" s="51">
        <f t="shared" si="2"/>
        <v>0</v>
      </c>
    </row>
    <row r="35" spans="1:15" ht="12" customHeight="1">
      <c r="A35" s="38">
        <v>24</v>
      </c>
      <c r="B35" s="39" t="s">
        <v>23</v>
      </c>
      <c r="C35" s="48">
        <v>0.25</v>
      </c>
      <c r="D35" s="110">
        <v>43.8</v>
      </c>
      <c r="E35" s="46">
        <f t="shared" si="0"/>
        <v>7</v>
      </c>
      <c r="F35" s="55">
        <f t="shared" si="1"/>
        <v>40.733999999999995</v>
      </c>
      <c r="G35" s="64"/>
      <c r="H35" s="65"/>
      <c r="I35" s="67"/>
      <c r="J35" s="67"/>
      <c r="K35" s="67"/>
      <c r="L35" s="67"/>
      <c r="M35" s="67"/>
      <c r="N35" s="67"/>
      <c r="O35" s="51">
        <f t="shared" si="2"/>
        <v>0</v>
      </c>
    </row>
    <row r="36" spans="1:15" ht="12" customHeight="1">
      <c r="A36" s="38">
        <v>25</v>
      </c>
      <c r="B36" s="39" t="s">
        <v>23</v>
      </c>
      <c r="C36" s="48">
        <v>0.5</v>
      </c>
      <c r="D36" s="110">
        <v>84.7</v>
      </c>
      <c r="E36" s="46">
        <f t="shared" si="0"/>
        <v>7</v>
      </c>
      <c r="F36" s="55">
        <f t="shared" si="1"/>
        <v>78.771</v>
      </c>
      <c r="G36" s="64"/>
      <c r="H36" s="65"/>
      <c r="I36" s="67"/>
      <c r="J36" s="67"/>
      <c r="K36" s="67"/>
      <c r="L36" s="67"/>
      <c r="M36" s="67"/>
      <c r="N36" s="67"/>
      <c r="O36" s="51">
        <f t="shared" si="2"/>
        <v>0</v>
      </c>
    </row>
    <row r="37" spans="1:15" ht="12" customHeight="1">
      <c r="A37" s="38">
        <v>26</v>
      </c>
      <c r="B37" s="39" t="s">
        <v>24</v>
      </c>
      <c r="C37" s="48">
        <v>0.25</v>
      </c>
      <c r="D37" s="110">
        <v>43.8</v>
      </c>
      <c r="E37" s="46">
        <f t="shared" si="0"/>
        <v>7</v>
      </c>
      <c r="F37" s="55">
        <f t="shared" si="1"/>
        <v>40.733999999999995</v>
      </c>
      <c r="G37" s="64"/>
      <c r="H37" s="65">
        <v>150</v>
      </c>
      <c r="I37" s="67"/>
      <c r="J37" s="67"/>
      <c r="K37" s="67"/>
      <c r="L37" s="67"/>
      <c r="M37" s="67"/>
      <c r="N37" s="67">
        <v>60</v>
      </c>
      <c r="O37" s="51">
        <f t="shared" si="2"/>
        <v>8554.14</v>
      </c>
    </row>
    <row r="38" spans="1:15" ht="12" customHeight="1">
      <c r="A38" s="38">
        <v>27</v>
      </c>
      <c r="B38" s="39" t="s">
        <v>24</v>
      </c>
      <c r="C38" s="48">
        <v>0.5</v>
      </c>
      <c r="D38" s="110">
        <v>81.8</v>
      </c>
      <c r="E38" s="46">
        <f t="shared" si="0"/>
        <v>7</v>
      </c>
      <c r="F38" s="55">
        <f t="shared" si="1"/>
        <v>76.074</v>
      </c>
      <c r="G38" s="64"/>
      <c r="H38" s="65"/>
      <c r="I38" s="67"/>
      <c r="J38" s="67"/>
      <c r="K38" s="67"/>
      <c r="L38" s="67"/>
      <c r="M38" s="67"/>
      <c r="N38" s="67"/>
      <c r="O38" s="51">
        <f t="shared" si="2"/>
        <v>0</v>
      </c>
    </row>
    <row r="39" spans="1:15" ht="12" customHeight="1">
      <c r="A39" s="38">
        <v>28</v>
      </c>
      <c r="B39" s="39" t="s">
        <v>25</v>
      </c>
      <c r="C39" s="48">
        <v>0.5</v>
      </c>
      <c r="D39" s="110">
        <v>85.1</v>
      </c>
      <c r="E39" s="46">
        <f t="shared" si="0"/>
        <v>7</v>
      </c>
      <c r="F39" s="55">
        <f t="shared" si="1"/>
        <v>79.143</v>
      </c>
      <c r="G39" s="64"/>
      <c r="H39" s="65"/>
      <c r="I39" s="67"/>
      <c r="J39" s="67"/>
      <c r="K39" s="67"/>
      <c r="L39" s="67"/>
      <c r="M39" s="67"/>
      <c r="N39" s="67"/>
      <c r="O39" s="51">
        <f t="shared" si="2"/>
        <v>0</v>
      </c>
    </row>
    <row r="40" spans="1:15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2" customHeight="1">
      <c r="A41" s="38">
        <v>29</v>
      </c>
      <c r="B41" s="41" t="s">
        <v>27</v>
      </c>
      <c r="C41" s="48">
        <v>0.5</v>
      </c>
      <c r="D41" s="55">
        <v>96</v>
      </c>
      <c r="E41" s="46">
        <f t="shared" si="0"/>
        <v>7</v>
      </c>
      <c r="F41" s="55">
        <v>89.28</v>
      </c>
      <c r="G41" s="64"/>
      <c r="H41" s="65"/>
      <c r="I41" s="67"/>
      <c r="J41" s="67"/>
      <c r="K41" s="67"/>
      <c r="L41" s="67">
        <v>20</v>
      </c>
      <c r="M41" s="67"/>
      <c r="N41" s="67"/>
      <c r="O41" s="51">
        <f aca="true" t="shared" si="3" ref="O41:O62">(SUM(G41:N41))*F41</f>
        <v>1785.6</v>
      </c>
    </row>
    <row r="42" spans="1:15" ht="12" customHeight="1">
      <c r="A42" s="38">
        <v>30</v>
      </c>
      <c r="B42" s="41" t="s">
        <v>28</v>
      </c>
      <c r="C42" s="48" t="s">
        <v>29</v>
      </c>
      <c r="D42" s="55">
        <v>31.3</v>
      </c>
      <c r="E42" s="46">
        <f t="shared" si="0"/>
        <v>7</v>
      </c>
      <c r="F42" s="55">
        <v>29.11</v>
      </c>
      <c r="G42" s="64"/>
      <c r="H42" s="65"/>
      <c r="I42" s="67"/>
      <c r="J42" s="67"/>
      <c r="K42" s="67"/>
      <c r="L42" s="67"/>
      <c r="M42" s="67"/>
      <c r="N42" s="67">
        <v>30</v>
      </c>
      <c r="O42" s="51">
        <f t="shared" si="3"/>
        <v>873.3</v>
      </c>
    </row>
    <row r="43" spans="1:15" ht="12" customHeight="1">
      <c r="A43" s="38">
        <v>31</v>
      </c>
      <c r="B43" s="41" t="s">
        <v>28</v>
      </c>
      <c r="C43" s="48">
        <v>0.5</v>
      </c>
      <c r="D43" s="55">
        <v>90.4</v>
      </c>
      <c r="E43" s="46">
        <f t="shared" si="0"/>
        <v>7</v>
      </c>
      <c r="F43" s="55">
        <v>84.07</v>
      </c>
      <c r="G43" s="64"/>
      <c r="H43" s="65">
        <v>20</v>
      </c>
      <c r="I43" s="67"/>
      <c r="J43" s="67"/>
      <c r="K43" s="67"/>
      <c r="L43" s="67"/>
      <c r="M43" s="67"/>
      <c r="N43" s="67"/>
      <c r="O43" s="51">
        <f t="shared" si="3"/>
        <v>1681.3999999999999</v>
      </c>
    </row>
    <row r="44" spans="1:15" ht="12" customHeight="1">
      <c r="A44" s="38">
        <v>32</v>
      </c>
      <c r="B44" s="41" t="s">
        <v>30</v>
      </c>
      <c r="C44" s="48">
        <v>0.5</v>
      </c>
      <c r="D44" s="55">
        <v>74.8</v>
      </c>
      <c r="E44" s="46">
        <f aca="true" t="shared" si="4" ref="E44:E62">E43</f>
        <v>7</v>
      </c>
      <c r="F44" s="55">
        <v>69.56</v>
      </c>
      <c r="G44" s="64"/>
      <c r="H44" s="65"/>
      <c r="I44" s="67"/>
      <c r="J44" s="67"/>
      <c r="K44" s="67"/>
      <c r="L44" s="67">
        <v>20</v>
      </c>
      <c r="M44" s="67"/>
      <c r="N44" s="67">
        <v>40</v>
      </c>
      <c r="O44" s="51">
        <f t="shared" si="3"/>
        <v>4173.6</v>
      </c>
    </row>
    <row r="45" spans="1:15" ht="12" customHeight="1">
      <c r="A45" s="38">
        <v>33</v>
      </c>
      <c r="B45" s="41" t="s">
        <v>31</v>
      </c>
      <c r="C45" s="48">
        <v>0.5</v>
      </c>
      <c r="D45" s="55">
        <v>72.7</v>
      </c>
      <c r="E45" s="46">
        <f t="shared" si="4"/>
        <v>7</v>
      </c>
      <c r="F45" s="55">
        <v>67.61</v>
      </c>
      <c r="G45" s="64"/>
      <c r="H45" s="65"/>
      <c r="I45" s="67"/>
      <c r="J45" s="67"/>
      <c r="K45" s="67"/>
      <c r="L45" s="67"/>
      <c r="M45" s="67"/>
      <c r="N45" s="67"/>
      <c r="O45" s="51">
        <f t="shared" si="3"/>
        <v>0</v>
      </c>
    </row>
    <row r="46" spans="1:15" ht="12" customHeight="1">
      <c r="A46" s="38">
        <v>34</v>
      </c>
      <c r="B46" s="41" t="s">
        <v>32</v>
      </c>
      <c r="C46" s="48">
        <v>0.5</v>
      </c>
      <c r="D46" s="55">
        <v>70.7</v>
      </c>
      <c r="E46" s="46">
        <f t="shared" si="4"/>
        <v>7</v>
      </c>
      <c r="F46" s="55">
        <v>65.75</v>
      </c>
      <c r="G46" s="64"/>
      <c r="H46" s="65"/>
      <c r="I46" s="67"/>
      <c r="J46" s="67"/>
      <c r="K46" s="67"/>
      <c r="L46" s="67"/>
      <c r="M46" s="67"/>
      <c r="N46" s="67"/>
      <c r="O46" s="51">
        <f t="shared" si="3"/>
        <v>0</v>
      </c>
    </row>
    <row r="47" spans="1:15" ht="12" customHeight="1">
      <c r="A47" s="38">
        <v>35</v>
      </c>
      <c r="B47" s="41" t="s">
        <v>33</v>
      </c>
      <c r="C47" s="48" t="s">
        <v>29</v>
      </c>
      <c r="D47" s="55">
        <v>28.7</v>
      </c>
      <c r="E47" s="46">
        <f t="shared" si="4"/>
        <v>7</v>
      </c>
      <c r="F47" s="55">
        <v>26.69</v>
      </c>
      <c r="G47" s="64"/>
      <c r="H47" s="65"/>
      <c r="I47" s="67"/>
      <c r="J47" s="67"/>
      <c r="K47" s="67"/>
      <c r="L47" s="67"/>
      <c r="M47" s="67"/>
      <c r="N47" s="67"/>
      <c r="O47" s="51">
        <f t="shared" si="3"/>
        <v>0</v>
      </c>
    </row>
    <row r="48" spans="1:15" ht="12" customHeight="1">
      <c r="A48" s="38">
        <v>36</v>
      </c>
      <c r="B48" s="41" t="s">
        <v>34</v>
      </c>
      <c r="C48" s="48">
        <v>0.5</v>
      </c>
      <c r="D48" s="55">
        <v>71.7</v>
      </c>
      <c r="E48" s="46">
        <f t="shared" si="4"/>
        <v>7</v>
      </c>
      <c r="F48" s="55">
        <v>66.68</v>
      </c>
      <c r="G48" s="64"/>
      <c r="H48" s="65">
        <v>20</v>
      </c>
      <c r="I48" s="67"/>
      <c r="J48" s="67"/>
      <c r="K48" s="67"/>
      <c r="L48" s="67"/>
      <c r="M48" s="67"/>
      <c r="N48" s="67">
        <v>20</v>
      </c>
      <c r="O48" s="51">
        <f t="shared" si="3"/>
        <v>2667.2000000000003</v>
      </c>
    </row>
    <row r="49" spans="1:15" ht="12" customHeight="1">
      <c r="A49" s="38">
        <v>37</v>
      </c>
      <c r="B49" s="41" t="s">
        <v>35</v>
      </c>
      <c r="C49" s="48">
        <v>0.5</v>
      </c>
      <c r="D49" s="55">
        <v>72.8</v>
      </c>
      <c r="E49" s="46">
        <f t="shared" si="4"/>
        <v>7</v>
      </c>
      <c r="F49" s="55">
        <v>67.7</v>
      </c>
      <c r="G49" s="64"/>
      <c r="H49" s="65"/>
      <c r="I49" s="67"/>
      <c r="J49" s="67"/>
      <c r="K49" s="67"/>
      <c r="L49" s="67"/>
      <c r="M49" s="67"/>
      <c r="N49" s="67"/>
      <c r="O49" s="51">
        <f t="shared" si="3"/>
        <v>0</v>
      </c>
    </row>
    <row r="50" spans="1:15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4"/>
        <v>7</v>
      </c>
      <c r="F50" s="55">
        <v>87.32</v>
      </c>
      <c r="G50" s="64"/>
      <c r="H50" s="65"/>
      <c r="I50" s="67"/>
      <c r="J50" s="67"/>
      <c r="K50" s="67"/>
      <c r="L50" s="67"/>
      <c r="M50" s="67"/>
      <c r="N50" s="67"/>
      <c r="O50" s="51">
        <f t="shared" si="3"/>
        <v>0</v>
      </c>
    </row>
    <row r="51" spans="1:15" ht="12" customHeight="1">
      <c r="A51" s="38">
        <v>39</v>
      </c>
      <c r="B51" s="41" t="s">
        <v>37</v>
      </c>
      <c r="C51" s="48">
        <v>0.5</v>
      </c>
      <c r="D51" s="55">
        <v>93.3</v>
      </c>
      <c r="E51" s="46">
        <f t="shared" si="4"/>
        <v>7</v>
      </c>
      <c r="F51" s="55">
        <v>86.77</v>
      </c>
      <c r="G51" s="64"/>
      <c r="H51" s="65"/>
      <c r="I51" s="67"/>
      <c r="J51" s="67"/>
      <c r="K51" s="67"/>
      <c r="L51" s="67"/>
      <c r="M51" s="67"/>
      <c r="N51" s="67"/>
      <c r="O51" s="51">
        <f t="shared" si="3"/>
        <v>0</v>
      </c>
    </row>
    <row r="52" spans="1:15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4"/>
        <v>7</v>
      </c>
      <c r="F52" s="55">
        <v>86.77</v>
      </c>
      <c r="G52" s="64"/>
      <c r="H52" s="65"/>
      <c r="I52" s="67"/>
      <c r="J52" s="67"/>
      <c r="K52" s="67"/>
      <c r="L52" s="67"/>
      <c r="M52" s="67"/>
      <c r="N52" s="67"/>
      <c r="O52" s="51">
        <f t="shared" si="3"/>
        <v>0</v>
      </c>
    </row>
    <row r="53" spans="1:15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4"/>
        <v>7</v>
      </c>
      <c r="F53" s="55">
        <v>87.33</v>
      </c>
      <c r="G53" s="64"/>
      <c r="H53" s="65"/>
      <c r="I53" s="67"/>
      <c r="J53" s="67"/>
      <c r="K53" s="67"/>
      <c r="L53" s="67"/>
      <c r="M53" s="67"/>
      <c r="N53" s="67"/>
      <c r="O53" s="51">
        <f t="shared" si="3"/>
        <v>0</v>
      </c>
    </row>
    <row r="54" spans="1:15" ht="12" customHeight="1">
      <c r="A54" s="38">
        <v>42</v>
      </c>
      <c r="B54" s="41" t="s">
        <v>40</v>
      </c>
      <c r="C54" s="48">
        <v>0.5</v>
      </c>
      <c r="D54" s="55">
        <v>78.6</v>
      </c>
      <c r="E54" s="46">
        <f t="shared" si="4"/>
        <v>7</v>
      </c>
      <c r="F54" s="55">
        <v>73.1</v>
      </c>
      <c r="G54" s="64"/>
      <c r="H54" s="65"/>
      <c r="I54" s="67">
        <v>20</v>
      </c>
      <c r="J54" s="67"/>
      <c r="K54" s="67"/>
      <c r="L54" s="67"/>
      <c r="M54" s="67"/>
      <c r="N54" s="67"/>
      <c r="O54" s="51">
        <f t="shared" si="3"/>
        <v>1462</v>
      </c>
    </row>
    <row r="55" spans="1:15" ht="12" customHeight="1">
      <c r="A55" s="38">
        <v>43</v>
      </c>
      <c r="B55" s="41" t="s">
        <v>41</v>
      </c>
      <c r="C55" s="48">
        <v>0.5</v>
      </c>
      <c r="D55" s="55">
        <v>72.3</v>
      </c>
      <c r="E55" s="46">
        <f t="shared" si="4"/>
        <v>7</v>
      </c>
      <c r="F55" s="55">
        <v>67.24</v>
      </c>
      <c r="G55" s="64"/>
      <c r="H55" s="65"/>
      <c r="I55" s="67"/>
      <c r="J55" s="67"/>
      <c r="K55" s="67"/>
      <c r="L55" s="67"/>
      <c r="M55" s="67"/>
      <c r="N55" s="67"/>
      <c r="O55" s="51">
        <f t="shared" si="3"/>
        <v>0</v>
      </c>
    </row>
    <row r="56" spans="1:15" ht="12" customHeight="1">
      <c r="A56" s="38">
        <v>44</v>
      </c>
      <c r="B56" s="41" t="s">
        <v>42</v>
      </c>
      <c r="C56" s="48">
        <v>0.5</v>
      </c>
      <c r="D56" s="55">
        <v>95</v>
      </c>
      <c r="E56" s="46">
        <f t="shared" si="4"/>
        <v>7</v>
      </c>
      <c r="F56" s="55">
        <v>88.35</v>
      </c>
      <c r="G56" s="64"/>
      <c r="H56" s="65"/>
      <c r="I56" s="67"/>
      <c r="J56" s="67"/>
      <c r="K56" s="67"/>
      <c r="L56" s="67"/>
      <c r="M56" s="67"/>
      <c r="N56" s="67"/>
      <c r="O56" s="51">
        <f t="shared" si="3"/>
        <v>0</v>
      </c>
    </row>
    <row r="57" spans="1:15" ht="12" customHeight="1">
      <c r="A57" s="38">
        <v>45</v>
      </c>
      <c r="B57" s="41" t="s">
        <v>43</v>
      </c>
      <c r="C57" s="48" t="s">
        <v>29</v>
      </c>
      <c r="D57" s="55">
        <v>30.7</v>
      </c>
      <c r="E57" s="46">
        <f t="shared" si="4"/>
        <v>7</v>
      </c>
      <c r="F57" s="55">
        <v>28.55</v>
      </c>
      <c r="G57" s="64"/>
      <c r="H57" s="65"/>
      <c r="I57" s="67"/>
      <c r="J57" s="67"/>
      <c r="K57" s="67"/>
      <c r="L57" s="67"/>
      <c r="M57" s="67"/>
      <c r="N57" s="67"/>
      <c r="O57" s="51">
        <f t="shared" si="3"/>
        <v>0</v>
      </c>
    </row>
    <row r="58" spans="1:15" ht="12" customHeight="1">
      <c r="A58" s="38">
        <v>46</v>
      </c>
      <c r="B58" s="41" t="s">
        <v>43</v>
      </c>
      <c r="C58" s="48">
        <v>0.5</v>
      </c>
      <c r="D58" s="55">
        <v>87.1</v>
      </c>
      <c r="E58" s="46">
        <f t="shared" si="4"/>
        <v>7</v>
      </c>
      <c r="F58" s="55">
        <v>81</v>
      </c>
      <c r="G58" s="64"/>
      <c r="H58" s="65"/>
      <c r="I58" s="67"/>
      <c r="J58" s="67"/>
      <c r="K58" s="67"/>
      <c r="L58" s="67"/>
      <c r="M58" s="67"/>
      <c r="N58" s="67"/>
      <c r="O58" s="51">
        <f t="shared" si="3"/>
        <v>0</v>
      </c>
    </row>
    <row r="59" spans="1:15" ht="12" customHeight="1">
      <c r="A59" s="38">
        <v>47</v>
      </c>
      <c r="B59" s="41" t="s">
        <v>44</v>
      </c>
      <c r="C59" s="48" t="s">
        <v>29</v>
      </c>
      <c r="D59" s="55">
        <v>42.9</v>
      </c>
      <c r="E59" s="46">
        <f t="shared" si="4"/>
        <v>7</v>
      </c>
      <c r="F59" s="55">
        <v>39.9</v>
      </c>
      <c r="G59" s="64"/>
      <c r="H59" s="65"/>
      <c r="I59" s="67"/>
      <c r="J59" s="67"/>
      <c r="K59" s="67"/>
      <c r="L59" s="67"/>
      <c r="M59" s="67"/>
      <c r="N59" s="67"/>
      <c r="O59" s="51">
        <f t="shared" si="3"/>
        <v>0</v>
      </c>
    </row>
    <row r="60" spans="1:15" ht="12" customHeight="1">
      <c r="A60" s="38">
        <v>48</v>
      </c>
      <c r="B60" s="41" t="s">
        <v>45</v>
      </c>
      <c r="C60" s="48">
        <v>0.5</v>
      </c>
      <c r="D60" s="55">
        <v>163</v>
      </c>
      <c r="E60" s="46">
        <f t="shared" si="4"/>
        <v>7</v>
      </c>
      <c r="F60" s="55">
        <v>151.6</v>
      </c>
      <c r="G60" s="64">
        <v>24</v>
      </c>
      <c r="H60" s="65"/>
      <c r="I60" s="67"/>
      <c r="J60" s="67"/>
      <c r="K60" s="67"/>
      <c r="L60" s="67">
        <v>12</v>
      </c>
      <c r="M60" s="67"/>
      <c r="N60" s="67">
        <v>12</v>
      </c>
      <c r="O60" s="51">
        <f t="shared" si="3"/>
        <v>7276.799999999999</v>
      </c>
    </row>
    <row r="61" spans="1:15" ht="12" customHeight="1">
      <c r="A61" s="38">
        <v>49</v>
      </c>
      <c r="B61" s="41" t="s">
        <v>46</v>
      </c>
      <c r="C61" s="48">
        <v>0.5</v>
      </c>
      <c r="D61" s="55">
        <v>78.7</v>
      </c>
      <c r="E61" s="46">
        <f t="shared" si="4"/>
        <v>7</v>
      </c>
      <c r="F61" s="55">
        <v>73.19</v>
      </c>
      <c r="G61" s="64"/>
      <c r="H61" s="65"/>
      <c r="I61" s="67"/>
      <c r="J61" s="67"/>
      <c r="K61" s="67"/>
      <c r="L61" s="67"/>
      <c r="M61" s="67"/>
      <c r="N61" s="67"/>
      <c r="O61" s="51">
        <f t="shared" si="3"/>
        <v>0</v>
      </c>
    </row>
    <row r="62" spans="1:15" ht="12" customHeight="1">
      <c r="A62" s="38">
        <v>50</v>
      </c>
      <c r="B62" s="41" t="s">
        <v>47</v>
      </c>
      <c r="C62" s="48">
        <v>0.5</v>
      </c>
      <c r="D62" s="55">
        <v>161</v>
      </c>
      <c r="E62" s="46">
        <f t="shared" si="4"/>
        <v>7</v>
      </c>
      <c r="F62" s="55">
        <v>149.73</v>
      </c>
      <c r="G62" s="64">
        <v>20</v>
      </c>
      <c r="H62" s="65"/>
      <c r="I62" s="67"/>
      <c r="J62" s="67"/>
      <c r="K62" s="67"/>
      <c r="L62" s="67"/>
      <c r="M62" s="67"/>
      <c r="N62" s="67"/>
      <c r="O62" s="51">
        <f t="shared" si="3"/>
        <v>2994.6</v>
      </c>
    </row>
    <row r="63" spans="1:15" ht="12" customHeight="1">
      <c r="A63" s="155" t="s">
        <v>50</v>
      </c>
      <c r="B63" s="156"/>
      <c r="C63" s="15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ht="12" customHeight="1">
      <c r="A64" s="38">
        <v>53</v>
      </c>
      <c r="B64" s="59" t="s">
        <v>51</v>
      </c>
      <c r="C64" s="48">
        <v>0.7</v>
      </c>
      <c r="D64" s="55">
        <v>185.7</v>
      </c>
      <c r="E64" s="46">
        <v>7</v>
      </c>
      <c r="F64" s="55">
        <v>172.7</v>
      </c>
      <c r="G64" s="64"/>
      <c r="H64" s="65"/>
      <c r="I64" s="67">
        <v>24</v>
      </c>
      <c r="J64" s="67"/>
      <c r="K64" s="67"/>
      <c r="L64" s="67"/>
      <c r="M64" s="67"/>
      <c r="N64" s="67">
        <v>24</v>
      </c>
      <c r="O64" s="51">
        <f aca="true" t="shared" si="5" ref="O64:O70">(SUM(G64:N64))*F64</f>
        <v>8289.599999999999</v>
      </c>
    </row>
    <row r="65" spans="1:15" ht="12" customHeight="1">
      <c r="A65" s="38">
        <v>54</v>
      </c>
      <c r="B65" s="59" t="s">
        <v>52</v>
      </c>
      <c r="C65" s="48">
        <v>0.7</v>
      </c>
      <c r="D65" s="55">
        <v>191.5</v>
      </c>
      <c r="E65" s="46">
        <f aca="true" t="shared" si="6" ref="E65:E70">E64</f>
        <v>7</v>
      </c>
      <c r="F65" s="55">
        <v>178.1</v>
      </c>
      <c r="G65" s="64"/>
      <c r="H65" s="65"/>
      <c r="I65" s="67"/>
      <c r="J65" s="67"/>
      <c r="K65" s="67"/>
      <c r="L65" s="67"/>
      <c r="M65" s="67"/>
      <c r="N65" s="67"/>
      <c r="O65" s="51">
        <f t="shared" si="5"/>
        <v>0</v>
      </c>
    </row>
    <row r="66" spans="1:15" ht="12" customHeight="1">
      <c r="A66" s="38">
        <v>55</v>
      </c>
      <c r="B66" s="59" t="s">
        <v>53</v>
      </c>
      <c r="C66" s="48">
        <v>0.7</v>
      </c>
      <c r="D66" s="55">
        <v>211.2</v>
      </c>
      <c r="E66" s="46">
        <f t="shared" si="6"/>
        <v>7</v>
      </c>
      <c r="F66" s="55">
        <v>196.42</v>
      </c>
      <c r="G66" s="64"/>
      <c r="H66" s="65"/>
      <c r="I66" s="67"/>
      <c r="J66" s="67"/>
      <c r="K66" s="67"/>
      <c r="L66" s="67"/>
      <c r="M66" s="67"/>
      <c r="N66" s="67"/>
      <c r="O66" s="51">
        <f t="shared" si="5"/>
        <v>0</v>
      </c>
    </row>
    <row r="67" spans="1:15" ht="12" customHeight="1">
      <c r="A67" s="38">
        <v>56</v>
      </c>
      <c r="B67" s="59" t="s">
        <v>54</v>
      </c>
      <c r="C67" s="48">
        <v>0.7</v>
      </c>
      <c r="D67" s="55">
        <v>196.1</v>
      </c>
      <c r="E67" s="46">
        <f t="shared" si="6"/>
        <v>7</v>
      </c>
      <c r="F67" s="55">
        <v>182.37</v>
      </c>
      <c r="G67" s="64"/>
      <c r="H67" s="65"/>
      <c r="I67" s="67">
        <v>12</v>
      </c>
      <c r="J67" s="67"/>
      <c r="K67" s="67"/>
      <c r="L67" s="67"/>
      <c r="M67" s="67"/>
      <c r="N67" s="67"/>
      <c r="O67" s="51">
        <f t="shared" si="5"/>
        <v>2188.44</v>
      </c>
    </row>
    <row r="68" spans="1:15" ht="12" customHeight="1">
      <c r="A68" s="38">
        <v>57</v>
      </c>
      <c r="B68" s="59" t="s">
        <v>55</v>
      </c>
      <c r="C68" s="48">
        <v>0.7</v>
      </c>
      <c r="D68" s="55">
        <v>185.4</v>
      </c>
      <c r="E68" s="46">
        <f t="shared" si="6"/>
        <v>7</v>
      </c>
      <c r="F68" s="55">
        <v>172.42</v>
      </c>
      <c r="G68" s="64"/>
      <c r="H68" s="65"/>
      <c r="I68" s="67"/>
      <c r="J68" s="67"/>
      <c r="K68" s="67"/>
      <c r="L68" s="67"/>
      <c r="M68" s="67"/>
      <c r="N68" s="67"/>
      <c r="O68" s="51">
        <f t="shared" si="5"/>
        <v>0</v>
      </c>
    </row>
    <row r="69" spans="1:15" ht="12" customHeight="1">
      <c r="A69" s="38"/>
      <c r="B69" s="59" t="s">
        <v>58</v>
      </c>
      <c r="C69" s="60"/>
      <c r="D69" s="55">
        <v>20.4</v>
      </c>
      <c r="E69" s="46">
        <f t="shared" si="6"/>
        <v>7</v>
      </c>
      <c r="F69" s="55">
        <v>18.97</v>
      </c>
      <c r="G69" s="64"/>
      <c r="H69" s="65"/>
      <c r="I69" s="67"/>
      <c r="J69" s="67"/>
      <c r="K69" s="67"/>
      <c r="L69" s="67"/>
      <c r="M69" s="67"/>
      <c r="N69" s="67"/>
      <c r="O69" s="51">
        <f t="shared" si="5"/>
        <v>0</v>
      </c>
    </row>
    <row r="70" spans="1:15" ht="12" customHeight="1">
      <c r="A70" s="38"/>
      <c r="B70" s="59" t="s">
        <v>59</v>
      </c>
      <c r="C70" s="60"/>
      <c r="D70" s="55">
        <v>6.7</v>
      </c>
      <c r="E70" s="46">
        <f t="shared" si="6"/>
        <v>7</v>
      </c>
      <c r="F70" s="55">
        <v>6.23</v>
      </c>
      <c r="G70" s="64"/>
      <c r="H70" s="65"/>
      <c r="I70" s="67"/>
      <c r="J70" s="67"/>
      <c r="K70" s="67"/>
      <c r="L70" s="67"/>
      <c r="M70" s="67"/>
      <c r="N70" s="67"/>
      <c r="O70" s="51">
        <f t="shared" si="5"/>
        <v>0</v>
      </c>
    </row>
    <row r="71" spans="1:15" ht="12" customHeight="1" thickBo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</row>
    <row r="72" spans="1:15" ht="13.5" thickBot="1">
      <c r="A72" s="1"/>
      <c r="N72" t="s">
        <v>92</v>
      </c>
      <c r="O72" s="58">
        <f>SUM(O12:O70)</f>
        <v>111583.22000000003</v>
      </c>
    </row>
    <row r="73" ht="12.75">
      <c r="A73" s="1"/>
    </row>
    <row r="74" spans="1:15" ht="12.75">
      <c r="A74" s="1"/>
      <c r="N74" s="63" t="s">
        <v>98</v>
      </c>
      <c r="O74" s="57">
        <f>SUM('10.01'!O72+'17.01'!O72+'24.01'!O72)</f>
        <v>458272.32800000004</v>
      </c>
    </row>
    <row r="75" ht="12.75">
      <c r="A75" s="1"/>
    </row>
    <row r="76" ht="12.75">
      <c r="A76" s="2"/>
    </row>
    <row r="77" ht="12.75">
      <c r="A77" s="3"/>
    </row>
  </sheetData>
  <sheetProtection/>
  <mergeCells count="7">
    <mergeCell ref="A63:C63"/>
    <mergeCell ref="A40:C40"/>
    <mergeCell ref="G7:G8"/>
    <mergeCell ref="A7:A10"/>
    <mergeCell ref="B7:B10"/>
    <mergeCell ref="C7:C10"/>
    <mergeCell ref="A11:C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M59">
      <selection activeCell="L35" sqref="L35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3" width="5.625" style="45" customWidth="1"/>
    <col min="14" max="14" width="5.625" style="0" customWidth="1"/>
    <col min="15" max="15" width="12.50390625" style="0" customWidth="1"/>
  </cols>
  <sheetData>
    <row r="1" spans="1:14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8"/>
    </row>
    <row r="2" spans="1:14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8"/>
    </row>
    <row r="3" spans="1:14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8"/>
    </row>
    <row r="4" spans="1:14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8"/>
    </row>
    <row r="5" spans="1:14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8"/>
    </row>
    <row r="6" spans="1:14" ht="12" customHeight="1">
      <c r="A6" s="8"/>
      <c r="B6" s="8" t="s">
        <v>86</v>
      </c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8"/>
    </row>
    <row r="7" spans="1:14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8"/>
    </row>
    <row r="8" spans="1:14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8"/>
    </row>
    <row r="9" spans="1:14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8"/>
    </row>
    <row r="10" spans="1:15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3</v>
      </c>
      <c r="N10" s="71" t="s">
        <v>91</v>
      </c>
      <c r="O10" s="61" t="s">
        <v>87</v>
      </c>
    </row>
    <row r="11" spans="1:15" ht="12" customHeigh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2" customHeight="1">
      <c r="A12" s="38">
        <v>1</v>
      </c>
      <c r="B12" s="39" t="s">
        <v>6</v>
      </c>
      <c r="C12" s="48">
        <v>0.5</v>
      </c>
      <c r="D12" s="110">
        <v>88.9</v>
      </c>
      <c r="E12" s="46">
        <f aca="true" t="shared" si="0" ref="E12:E43">E11</f>
        <v>7</v>
      </c>
      <c r="F12" s="55">
        <f aca="true" t="shared" si="1" ref="F12:F39">D12-(D12*E12/100)</f>
        <v>82.677</v>
      </c>
      <c r="G12" s="64"/>
      <c r="H12" s="65"/>
      <c r="I12" s="67"/>
      <c r="J12" s="67"/>
      <c r="K12" s="67">
        <v>20</v>
      </c>
      <c r="L12" s="67"/>
      <c r="M12" s="67">
        <v>100</v>
      </c>
      <c r="N12" s="67"/>
      <c r="O12" s="51">
        <f aca="true" t="shared" si="2" ref="O12:O39">(SUM(G12:N12))*F12</f>
        <v>9921.240000000002</v>
      </c>
    </row>
    <row r="13" spans="1:15" ht="12" customHeight="1">
      <c r="A13" s="38">
        <v>2</v>
      </c>
      <c r="B13" s="39" t="s">
        <v>6</v>
      </c>
      <c r="C13" s="48">
        <v>0.7</v>
      </c>
      <c r="D13" s="110">
        <v>122.8</v>
      </c>
      <c r="E13" s="46">
        <f t="shared" si="0"/>
        <v>7</v>
      </c>
      <c r="F13" s="55">
        <f t="shared" si="1"/>
        <v>114.204</v>
      </c>
      <c r="G13" s="64"/>
      <c r="H13" s="65"/>
      <c r="I13" s="67">
        <v>24</v>
      </c>
      <c r="J13" s="67"/>
      <c r="K13" s="67"/>
      <c r="L13" s="67">
        <v>12</v>
      </c>
      <c r="M13" s="67">
        <v>24</v>
      </c>
      <c r="N13" s="67"/>
      <c r="O13" s="51">
        <f t="shared" si="2"/>
        <v>6852.24</v>
      </c>
    </row>
    <row r="14" spans="1:15" ht="12" customHeight="1">
      <c r="A14" s="38">
        <v>3</v>
      </c>
      <c r="B14" s="39" t="s">
        <v>7</v>
      </c>
      <c r="C14" s="48">
        <v>0.5</v>
      </c>
      <c r="D14" s="110">
        <v>85</v>
      </c>
      <c r="E14" s="46">
        <f t="shared" si="0"/>
        <v>7</v>
      </c>
      <c r="F14" s="55">
        <f t="shared" si="1"/>
        <v>79.05</v>
      </c>
      <c r="G14" s="64"/>
      <c r="H14" s="65"/>
      <c r="I14" s="67"/>
      <c r="J14" s="67"/>
      <c r="K14" s="67"/>
      <c r="L14" s="67"/>
      <c r="M14" s="67"/>
      <c r="N14" s="67">
        <v>20</v>
      </c>
      <c r="O14" s="51">
        <f t="shared" si="2"/>
        <v>1581</v>
      </c>
    </row>
    <row r="15" spans="1:15" ht="12" customHeight="1">
      <c r="A15" s="38">
        <v>4</v>
      </c>
      <c r="B15" s="39" t="s">
        <v>8</v>
      </c>
      <c r="C15" s="48">
        <v>0.5</v>
      </c>
      <c r="D15" s="110">
        <v>85</v>
      </c>
      <c r="E15" s="46">
        <f t="shared" si="0"/>
        <v>7</v>
      </c>
      <c r="F15" s="55">
        <f t="shared" si="1"/>
        <v>79.05</v>
      </c>
      <c r="G15" s="64"/>
      <c r="H15" s="65"/>
      <c r="I15" s="67"/>
      <c r="J15" s="67"/>
      <c r="K15" s="67">
        <v>20</v>
      </c>
      <c r="L15" s="67">
        <v>20</v>
      </c>
      <c r="M15" s="67">
        <v>20</v>
      </c>
      <c r="N15" s="67"/>
      <c r="O15" s="51">
        <f t="shared" si="2"/>
        <v>4743</v>
      </c>
    </row>
    <row r="16" spans="1:15" ht="12" customHeight="1">
      <c r="A16" s="38">
        <v>5</v>
      </c>
      <c r="B16" s="39" t="s">
        <v>9</v>
      </c>
      <c r="C16" s="48">
        <v>0.5</v>
      </c>
      <c r="D16" s="110">
        <v>85</v>
      </c>
      <c r="E16" s="46">
        <f t="shared" si="0"/>
        <v>7</v>
      </c>
      <c r="F16" s="55">
        <f t="shared" si="1"/>
        <v>79.05</v>
      </c>
      <c r="G16" s="64"/>
      <c r="H16" s="65"/>
      <c r="I16" s="67"/>
      <c r="J16" s="67"/>
      <c r="K16" s="67">
        <v>20</v>
      </c>
      <c r="L16" s="67"/>
      <c r="M16" s="67">
        <v>20</v>
      </c>
      <c r="N16" s="67">
        <v>20</v>
      </c>
      <c r="O16" s="51">
        <f t="shared" si="2"/>
        <v>4743</v>
      </c>
    </row>
    <row r="17" spans="1:15" ht="12" customHeight="1">
      <c r="A17" s="38">
        <v>6</v>
      </c>
      <c r="B17" s="39" t="s">
        <v>10</v>
      </c>
      <c r="C17" s="48">
        <v>0.7</v>
      </c>
      <c r="D17" s="110">
        <v>251.6</v>
      </c>
      <c r="E17" s="46">
        <f t="shared" si="0"/>
        <v>7</v>
      </c>
      <c r="F17" s="55">
        <f t="shared" si="1"/>
        <v>233.988</v>
      </c>
      <c r="G17" s="64"/>
      <c r="H17" s="65"/>
      <c r="I17" s="67"/>
      <c r="J17" s="67"/>
      <c r="K17" s="67"/>
      <c r="L17" s="67"/>
      <c r="M17" s="67"/>
      <c r="N17" s="67"/>
      <c r="O17" s="51">
        <f t="shared" si="2"/>
        <v>0</v>
      </c>
    </row>
    <row r="18" spans="1:15" ht="12" customHeight="1">
      <c r="A18" s="38">
        <v>7</v>
      </c>
      <c r="B18" s="39" t="s">
        <v>11</v>
      </c>
      <c r="C18" s="48">
        <v>1.75</v>
      </c>
      <c r="D18" s="110">
        <v>491.8</v>
      </c>
      <c r="E18" s="46">
        <f t="shared" si="0"/>
        <v>7</v>
      </c>
      <c r="F18" s="55">
        <f t="shared" si="1"/>
        <v>457.374</v>
      </c>
      <c r="G18" s="64"/>
      <c r="H18" s="65"/>
      <c r="I18" s="67"/>
      <c r="J18" s="67"/>
      <c r="K18" s="67"/>
      <c r="L18" s="67"/>
      <c r="M18" s="67"/>
      <c r="N18" s="67"/>
      <c r="O18" s="51">
        <f t="shared" si="2"/>
        <v>0</v>
      </c>
    </row>
    <row r="19" spans="1:15" ht="12" customHeight="1">
      <c r="A19" s="38">
        <v>8</v>
      </c>
      <c r="B19" s="39" t="s">
        <v>12</v>
      </c>
      <c r="C19" s="48">
        <v>0.5</v>
      </c>
      <c r="D19" s="110">
        <v>88.9</v>
      </c>
      <c r="E19" s="46">
        <f t="shared" si="0"/>
        <v>7</v>
      </c>
      <c r="F19" s="55">
        <f t="shared" si="1"/>
        <v>82.677</v>
      </c>
      <c r="G19" s="64"/>
      <c r="H19" s="65"/>
      <c r="I19" s="67"/>
      <c r="J19" s="67"/>
      <c r="K19" s="67">
        <v>20</v>
      </c>
      <c r="L19" s="67">
        <v>20</v>
      </c>
      <c r="M19" s="67">
        <v>80</v>
      </c>
      <c r="N19" s="67"/>
      <c r="O19" s="51">
        <f t="shared" si="2"/>
        <v>9921.240000000002</v>
      </c>
    </row>
    <row r="20" spans="1:15" ht="12" customHeight="1">
      <c r="A20" s="38">
        <v>9</v>
      </c>
      <c r="B20" s="39" t="s">
        <v>13</v>
      </c>
      <c r="C20" s="48">
        <v>0.75</v>
      </c>
      <c r="D20" s="110">
        <v>131</v>
      </c>
      <c r="E20" s="46">
        <f t="shared" si="0"/>
        <v>7</v>
      </c>
      <c r="F20" s="55">
        <f t="shared" si="1"/>
        <v>121.83</v>
      </c>
      <c r="G20" s="64"/>
      <c r="H20" s="65"/>
      <c r="I20" s="67"/>
      <c r="J20" s="67"/>
      <c r="K20" s="67"/>
      <c r="L20" s="67"/>
      <c r="M20" s="67"/>
      <c r="N20" s="67"/>
      <c r="O20" s="51">
        <f t="shared" si="2"/>
        <v>0</v>
      </c>
    </row>
    <row r="21" spans="1:15" ht="12" customHeight="1">
      <c r="A21" s="38">
        <v>10</v>
      </c>
      <c r="B21" s="39" t="s">
        <v>13</v>
      </c>
      <c r="C21" s="48">
        <v>1.75</v>
      </c>
      <c r="D21" s="110">
        <v>383.5</v>
      </c>
      <c r="E21" s="46">
        <f t="shared" si="0"/>
        <v>7</v>
      </c>
      <c r="F21" s="55">
        <f t="shared" si="1"/>
        <v>356.655</v>
      </c>
      <c r="G21" s="64"/>
      <c r="H21" s="65"/>
      <c r="I21" s="67"/>
      <c r="J21" s="67"/>
      <c r="K21" s="67"/>
      <c r="L21" s="67"/>
      <c r="M21" s="67"/>
      <c r="N21" s="67"/>
      <c r="O21" s="51">
        <f t="shared" si="2"/>
        <v>0</v>
      </c>
    </row>
    <row r="22" spans="1:15" ht="12" customHeight="1">
      <c r="A22" s="37">
        <v>11</v>
      </c>
      <c r="B22" s="119" t="s">
        <v>14</v>
      </c>
      <c r="C22" s="120">
        <v>0.5</v>
      </c>
      <c r="D22" s="126">
        <v>99.4</v>
      </c>
      <c r="E22" s="122">
        <f t="shared" si="0"/>
        <v>7</v>
      </c>
      <c r="F22" s="121">
        <f t="shared" si="1"/>
        <v>92.44200000000001</v>
      </c>
      <c r="G22" s="123">
        <v>20</v>
      </c>
      <c r="H22" s="123">
        <v>40</v>
      </c>
      <c r="I22" s="124"/>
      <c r="J22" s="124"/>
      <c r="K22" s="124"/>
      <c r="L22" s="124"/>
      <c r="M22" s="124">
        <v>20</v>
      </c>
      <c r="N22" s="124">
        <v>20</v>
      </c>
      <c r="O22" s="125">
        <f t="shared" si="2"/>
        <v>9244.2</v>
      </c>
    </row>
    <row r="23" spans="1:15" ht="12" customHeight="1">
      <c r="A23" s="37">
        <v>12</v>
      </c>
      <c r="B23" s="119" t="s">
        <v>15</v>
      </c>
      <c r="C23" s="120">
        <v>0.5</v>
      </c>
      <c r="D23" s="126">
        <v>99.4</v>
      </c>
      <c r="E23" s="122">
        <f t="shared" si="0"/>
        <v>7</v>
      </c>
      <c r="F23" s="121">
        <f t="shared" si="1"/>
        <v>92.44200000000001</v>
      </c>
      <c r="G23" s="123"/>
      <c r="H23" s="123"/>
      <c r="I23" s="124"/>
      <c r="J23" s="124"/>
      <c r="K23" s="124"/>
      <c r="L23" s="124"/>
      <c r="M23" s="124"/>
      <c r="N23" s="124"/>
      <c r="O23" s="125">
        <f t="shared" si="2"/>
        <v>0</v>
      </c>
    </row>
    <row r="24" spans="1:15" ht="12" customHeight="1">
      <c r="A24" s="37">
        <v>13</v>
      </c>
      <c r="B24" s="119" t="s">
        <v>16</v>
      </c>
      <c r="C24" s="120">
        <v>0.5</v>
      </c>
      <c r="D24" s="126">
        <v>99.4</v>
      </c>
      <c r="E24" s="122">
        <f t="shared" si="0"/>
        <v>7</v>
      </c>
      <c r="F24" s="121">
        <f t="shared" si="1"/>
        <v>92.44200000000001</v>
      </c>
      <c r="G24" s="123">
        <v>20</v>
      </c>
      <c r="H24" s="123">
        <v>40</v>
      </c>
      <c r="I24" s="124"/>
      <c r="J24" s="124"/>
      <c r="K24" s="124"/>
      <c r="L24" s="124"/>
      <c r="M24" s="124">
        <v>20</v>
      </c>
      <c r="N24" s="124">
        <v>20</v>
      </c>
      <c r="O24" s="125">
        <f t="shared" si="2"/>
        <v>9244.2</v>
      </c>
    </row>
    <row r="25" spans="1:15" ht="12" customHeight="1">
      <c r="A25" s="37">
        <v>14</v>
      </c>
      <c r="B25" s="119" t="s">
        <v>17</v>
      </c>
      <c r="C25" s="120">
        <v>0.5</v>
      </c>
      <c r="D25" s="126">
        <v>99.4</v>
      </c>
      <c r="E25" s="122">
        <f t="shared" si="0"/>
        <v>7</v>
      </c>
      <c r="F25" s="121">
        <f t="shared" si="1"/>
        <v>92.44200000000001</v>
      </c>
      <c r="G25" s="123"/>
      <c r="H25" s="123"/>
      <c r="I25" s="124"/>
      <c r="J25" s="124"/>
      <c r="K25" s="124"/>
      <c r="L25" s="124"/>
      <c r="M25" s="124"/>
      <c r="N25" s="124"/>
      <c r="O25" s="125">
        <f t="shared" si="2"/>
        <v>0</v>
      </c>
    </row>
    <row r="26" spans="1:15" ht="12" customHeight="1">
      <c r="A26" s="37">
        <v>15</v>
      </c>
      <c r="B26" s="39" t="s">
        <v>18</v>
      </c>
      <c r="C26" s="48">
        <v>0.25</v>
      </c>
      <c r="D26" s="110">
        <v>43.8</v>
      </c>
      <c r="E26" s="46">
        <f t="shared" si="0"/>
        <v>7</v>
      </c>
      <c r="F26" s="55">
        <f t="shared" si="1"/>
        <v>40.733999999999995</v>
      </c>
      <c r="G26" s="64"/>
      <c r="H26" s="65"/>
      <c r="I26" s="67"/>
      <c r="J26" s="67"/>
      <c r="K26" s="67"/>
      <c r="L26" s="67"/>
      <c r="M26" s="67">
        <v>30</v>
      </c>
      <c r="N26" s="67"/>
      <c r="O26" s="51">
        <f t="shared" si="2"/>
        <v>1222.0199999999998</v>
      </c>
    </row>
    <row r="27" spans="1:15" ht="12" customHeight="1">
      <c r="A27" s="38">
        <v>16</v>
      </c>
      <c r="B27" s="39" t="s">
        <v>18</v>
      </c>
      <c r="C27" s="48">
        <v>0.5</v>
      </c>
      <c r="D27" s="110">
        <v>71.2</v>
      </c>
      <c r="E27" s="46">
        <f t="shared" si="0"/>
        <v>7</v>
      </c>
      <c r="F27" s="55">
        <f t="shared" si="1"/>
        <v>66.21600000000001</v>
      </c>
      <c r="G27" s="64">
        <v>20</v>
      </c>
      <c r="H27" s="65">
        <v>60</v>
      </c>
      <c r="I27" s="67">
        <v>60</v>
      </c>
      <c r="J27" s="67"/>
      <c r="K27" s="67">
        <v>20</v>
      </c>
      <c r="L27" s="67">
        <v>20</v>
      </c>
      <c r="M27" s="67"/>
      <c r="N27" s="67">
        <v>40</v>
      </c>
      <c r="O27" s="51">
        <f t="shared" si="2"/>
        <v>14567.520000000002</v>
      </c>
    </row>
    <row r="28" spans="1:15" ht="12" customHeight="1">
      <c r="A28" s="38">
        <v>17</v>
      </c>
      <c r="B28" s="39" t="s">
        <v>18</v>
      </c>
      <c r="C28" s="48">
        <v>0.75</v>
      </c>
      <c r="D28" s="110">
        <v>122</v>
      </c>
      <c r="E28" s="46">
        <f t="shared" si="0"/>
        <v>7</v>
      </c>
      <c r="F28" s="55">
        <f t="shared" si="1"/>
        <v>113.46000000000001</v>
      </c>
      <c r="G28" s="64"/>
      <c r="H28" s="65"/>
      <c r="I28" s="67"/>
      <c r="J28" s="67"/>
      <c r="K28" s="67"/>
      <c r="L28" s="67"/>
      <c r="M28" s="67"/>
      <c r="N28" s="67"/>
      <c r="O28" s="51">
        <f t="shared" si="2"/>
        <v>0</v>
      </c>
    </row>
    <row r="29" spans="1:15" ht="12" customHeight="1">
      <c r="A29" s="38">
        <v>18</v>
      </c>
      <c r="B29" s="39" t="s">
        <v>19</v>
      </c>
      <c r="C29" s="48">
        <v>0.25</v>
      </c>
      <c r="D29" s="110">
        <v>45.8</v>
      </c>
      <c r="E29" s="46">
        <f t="shared" si="0"/>
        <v>7</v>
      </c>
      <c r="F29" s="55">
        <f t="shared" si="1"/>
        <v>42.593999999999994</v>
      </c>
      <c r="G29" s="64">
        <v>60</v>
      </c>
      <c r="H29" s="65"/>
      <c r="I29" s="67"/>
      <c r="J29" s="67"/>
      <c r="K29" s="67"/>
      <c r="L29" s="67">
        <v>30</v>
      </c>
      <c r="M29" s="67">
        <v>60</v>
      </c>
      <c r="N29" s="67"/>
      <c r="O29" s="51">
        <f t="shared" si="2"/>
        <v>6389.099999999999</v>
      </c>
    </row>
    <row r="30" spans="1:15" ht="12" customHeight="1">
      <c r="A30" s="38">
        <v>19</v>
      </c>
      <c r="B30" s="39" t="s">
        <v>20</v>
      </c>
      <c r="C30" s="48">
        <v>0.5</v>
      </c>
      <c r="D30" s="110">
        <v>85.5</v>
      </c>
      <c r="E30" s="46">
        <f t="shared" si="0"/>
        <v>7</v>
      </c>
      <c r="F30" s="55">
        <f t="shared" si="1"/>
        <v>79.515</v>
      </c>
      <c r="G30" s="64"/>
      <c r="H30" s="65"/>
      <c r="I30" s="67"/>
      <c r="J30" s="67"/>
      <c r="K30" s="67">
        <v>20</v>
      </c>
      <c r="L30" s="67"/>
      <c r="M30" s="67">
        <v>80</v>
      </c>
      <c r="N30" s="67">
        <v>40</v>
      </c>
      <c r="O30" s="51">
        <f t="shared" si="2"/>
        <v>11132.1</v>
      </c>
    </row>
    <row r="31" spans="1:15" ht="12" customHeight="1">
      <c r="A31" s="38">
        <v>20</v>
      </c>
      <c r="B31" s="39" t="s">
        <v>20</v>
      </c>
      <c r="C31" s="48">
        <v>0.75</v>
      </c>
      <c r="D31" s="110">
        <v>124.2</v>
      </c>
      <c r="E31" s="46">
        <f t="shared" si="0"/>
        <v>7</v>
      </c>
      <c r="F31" s="55">
        <f t="shared" si="1"/>
        <v>115.506</v>
      </c>
      <c r="G31" s="64"/>
      <c r="H31" s="65"/>
      <c r="I31" s="67"/>
      <c r="J31" s="67"/>
      <c r="K31" s="67"/>
      <c r="L31" s="67"/>
      <c r="M31" s="67"/>
      <c r="N31" s="67"/>
      <c r="O31" s="51">
        <f t="shared" si="2"/>
        <v>0</v>
      </c>
    </row>
    <row r="32" spans="1:15" ht="12" customHeight="1">
      <c r="A32" s="38">
        <v>21</v>
      </c>
      <c r="B32" s="39" t="s">
        <v>19</v>
      </c>
      <c r="C32" s="48">
        <v>1.75</v>
      </c>
      <c r="D32" s="110">
        <v>298</v>
      </c>
      <c r="E32" s="46">
        <f t="shared" si="0"/>
        <v>7</v>
      </c>
      <c r="F32" s="55">
        <f t="shared" si="1"/>
        <v>277.14</v>
      </c>
      <c r="G32" s="64"/>
      <c r="H32" s="65"/>
      <c r="I32" s="67"/>
      <c r="J32" s="67"/>
      <c r="K32" s="67"/>
      <c r="L32" s="67"/>
      <c r="M32" s="67"/>
      <c r="N32" s="67"/>
      <c r="O32" s="51">
        <f t="shared" si="2"/>
        <v>0</v>
      </c>
    </row>
    <row r="33" spans="1:15" ht="12" customHeight="1">
      <c r="A33" s="38">
        <v>22</v>
      </c>
      <c r="B33" s="39" t="s">
        <v>21</v>
      </c>
      <c r="C33" s="48">
        <v>0.7</v>
      </c>
      <c r="D33" s="110">
        <v>531.7</v>
      </c>
      <c r="E33" s="46">
        <f t="shared" si="0"/>
        <v>7</v>
      </c>
      <c r="F33" s="55">
        <f t="shared" si="1"/>
        <v>494.48100000000005</v>
      </c>
      <c r="G33" s="64"/>
      <c r="H33" s="65"/>
      <c r="I33" s="67"/>
      <c r="J33" s="67"/>
      <c r="K33" s="67"/>
      <c r="L33" s="67"/>
      <c r="M33" s="67"/>
      <c r="N33" s="67"/>
      <c r="O33" s="51">
        <f t="shared" si="2"/>
        <v>0</v>
      </c>
    </row>
    <row r="34" spans="1:15" ht="12" customHeight="1">
      <c r="A34" s="38">
        <v>23</v>
      </c>
      <c r="B34" s="39" t="s">
        <v>22</v>
      </c>
      <c r="C34" s="48">
        <v>0.5</v>
      </c>
      <c r="D34" s="110">
        <v>85.1</v>
      </c>
      <c r="E34" s="46">
        <f t="shared" si="0"/>
        <v>7</v>
      </c>
      <c r="F34" s="55">
        <f t="shared" si="1"/>
        <v>79.143</v>
      </c>
      <c r="G34" s="64"/>
      <c r="H34" s="65"/>
      <c r="I34" s="67"/>
      <c r="J34" s="67"/>
      <c r="K34" s="67"/>
      <c r="L34" s="67"/>
      <c r="M34" s="67"/>
      <c r="N34" s="67"/>
      <c r="O34" s="51">
        <f t="shared" si="2"/>
        <v>0</v>
      </c>
    </row>
    <row r="35" spans="1:15" ht="12" customHeight="1">
      <c r="A35" s="38">
        <v>24</v>
      </c>
      <c r="B35" s="39" t="s">
        <v>23</v>
      </c>
      <c r="C35" s="48">
        <v>0.25</v>
      </c>
      <c r="D35" s="110">
        <v>43.8</v>
      </c>
      <c r="E35" s="46">
        <f t="shared" si="0"/>
        <v>7</v>
      </c>
      <c r="F35" s="55">
        <f t="shared" si="1"/>
        <v>40.733999999999995</v>
      </c>
      <c r="G35" s="64"/>
      <c r="H35" s="65"/>
      <c r="I35" s="67"/>
      <c r="J35" s="67"/>
      <c r="K35" s="67"/>
      <c r="L35" s="67"/>
      <c r="M35" s="67">
        <v>30</v>
      </c>
      <c r="N35" s="67"/>
      <c r="O35" s="51">
        <f t="shared" si="2"/>
        <v>1222.0199999999998</v>
      </c>
    </row>
    <row r="36" spans="1:15" ht="12" customHeight="1">
      <c r="A36" s="38">
        <v>25</v>
      </c>
      <c r="B36" s="39" t="s">
        <v>23</v>
      </c>
      <c r="C36" s="48">
        <v>0.5</v>
      </c>
      <c r="D36" s="110">
        <v>84.7</v>
      </c>
      <c r="E36" s="46">
        <f t="shared" si="0"/>
        <v>7</v>
      </c>
      <c r="F36" s="55">
        <f t="shared" si="1"/>
        <v>78.771</v>
      </c>
      <c r="G36" s="64"/>
      <c r="H36" s="65"/>
      <c r="I36" s="67"/>
      <c r="J36" s="67"/>
      <c r="K36" s="67"/>
      <c r="L36" s="67"/>
      <c r="M36" s="67"/>
      <c r="N36" s="67"/>
      <c r="O36" s="51">
        <f t="shared" si="2"/>
        <v>0</v>
      </c>
    </row>
    <row r="37" spans="1:15" ht="12" customHeight="1">
      <c r="A37" s="38">
        <v>26</v>
      </c>
      <c r="B37" s="39" t="s">
        <v>24</v>
      </c>
      <c r="C37" s="48">
        <v>0.25</v>
      </c>
      <c r="D37" s="110">
        <v>43.8</v>
      </c>
      <c r="E37" s="46">
        <f t="shared" si="0"/>
        <v>7</v>
      </c>
      <c r="F37" s="55">
        <f t="shared" si="1"/>
        <v>40.733999999999995</v>
      </c>
      <c r="G37" s="64">
        <v>60</v>
      </c>
      <c r="H37" s="65"/>
      <c r="I37" s="67"/>
      <c r="J37" s="67"/>
      <c r="K37" s="67"/>
      <c r="L37" s="67">
        <v>30</v>
      </c>
      <c r="M37" s="67">
        <v>60</v>
      </c>
      <c r="N37" s="67"/>
      <c r="O37" s="51">
        <f t="shared" si="2"/>
        <v>6110.099999999999</v>
      </c>
    </row>
    <row r="38" spans="1:15" ht="12" customHeight="1">
      <c r="A38" s="38">
        <v>27</v>
      </c>
      <c r="B38" s="39" t="s">
        <v>24</v>
      </c>
      <c r="C38" s="48">
        <v>0.5</v>
      </c>
      <c r="D38" s="110">
        <v>81.8</v>
      </c>
      <c r="E38" s="46">
        <f t="shared" si="0"/>
        <v>7</v>
      </c>
      <c r="F38" s="55">
        <f t="shared" si="1"/>
        <v>76.074</v>
      </c>
      <c r="G38" s="64"/>
      <c r="H38" s="65"/>
      <c r="I38" s="67"/>
      <c r="J38" s="67"/>
      <c r="K38" s="67">
        <v>20</v>
      </c>
      <c r="L38" s="67"/>
      <c r="M38" s="67">
        <v>80</v>
      </c>
      <c r="N38" s="67"/>
      <c r="O38" s="51">
        <f t="shared" si="2"/>
        <v>7607.4</v>
      </c>
    </row>
    <row r="39" spans="1:15" ht="12" customHeight="1">
      <c r="A39" s="38">
        <v>28</v>
      </c>
      <c r="B39" s="39" t="s">
        <v>25</v>
      </c>
      <c r="C39" s="48">
        <v>0.5</v>
      </c>
      <c r="D39" s="110">
        <v>85.1</v>
      </c>
      <c r="E39" s="46">
        <f t="shared" si="0"/>
        <v>7</v>
      </c>
      <c r="F39" s="55">
        <f t="shared" si="1"/>
        <v>79.143</v>
      </c>
      <c r="G39" s="64"/>
      <c r="H39" s="65"/>
      <c r="I39" s="67"/>
      <c r="J39" s="67"/>
      <c r="K39" s="67"/>
      <c r="L39" s="67"/>
      <c r="M39" s="67"/>
      <c r="N39" s="67"/>
      <c r="O39" s="51">
        <f t="shared" si="2"/>
        <v>0</v>
      </c>
    </row>
    <row r="40" spans="1:15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2" customHeight="1">
      <c r="A41" s="38">
        <v>29</v>
      </c>
      <c r="B41" s="41" t="s">
        <v>27</v>
      </c>
      <c r="C41" s="48">
        <v>0.5</v>
      </c>
      <c r="D41" s="55">
        <v>96</v>
      </c>
      <c r="E41" s="46">
        <f t="shared" si="0"/>
        <v>7</v>
      </c>
      <c r="F41" s="55">
        <v>89.28</v>
      </c>
      <c r="G41" s="64"/>
      <c r="H41" s="65"/>
      <c r="I41" s="67"/>
      <c r="J41" s="67"/>
      <c r="K41" s="67"/>
      <c r="L41" s="67"/>
      <c r="M41" s="67"/>
      <c r="N41" s="67"/>
      <c r="O41" s="51">
        <f aca="true" t="shared" si="3" ref="O41:O62">(SUM(G41:N41))*F41</f>
        <v>0</v>
      </c>
    </row>
    <row r="42" spans="1:15" ht="12" customHeight="1">
      <c r="A42" s="38">
        <v>30</v>
      </c>
      <c r="B42" s="41" t="s">
        <v>28</v>
      </c>
      <c r="C42" s="48" t="s">
        <v>29</v>
      </c>
      <c r="D42" s="55">
        <v>31.3</v>
      </c>
      <c r="E42" s="46">
        <f t="shared" si="0"/>
        <v>7</v>
      </c>
      <c r="F42" s="55">
        <v>29.11</v>
      </c>
      <c r="G42" s="64"/>
      <c r="H42" s="65"/>
      <c r="I42" s="67"/>
      <c r="J42" s="67"/>
      <c r="K42" s="67"/>
      <c r="L42" s="67"/>
      <c r="M42" s="67"/>
      <c r="N42" s="67"/>
      <c r="O42" s="51">
        <f t="shared" si="3"/>
        <v>0</v>
      </c>
    </row>
    <row r="43" spans="1:15" ht="12" customHeight="1">
      <c r="A43" s="38">
        <v>31</v>
      </c>
      <c r="B43" s="41" t="s">
        <v>28</v>
      </c>
      <c r="C43" s="48">
        <v>0.5</v>
      </c>
      <c r="D43" s="55">
        <v>90.4</v>
      </c>
      <c r="E43" s="46">
        <f t="shared" si="0"/>
        <v>7</v>
      </c>
      <c r="F43" s="55">
        <v>84.07</v>
      </c>
      <c r="G43" s="64">
        <v>20</v>
      </c>
      <c r="H43" s="65"/>
      <c r="I43" s="67"/>
      <c r="J43" s="67"/>
      <c r="K43" s="67"/>
      <c r="L43" s="67">
        <v>20</v>
      </c>
      <c r="M43" s="67">
        <v>20</v>
      </c>
      <c r="N43" s="67"/>
      <c r="O43" s="51">
        <f t="shared" si="3"/>
        <v>5044.2</v>
      </c>
    </row>
    <row r="44" spans="1:15" ht="12" customHeight="1">
      <c r="A44" s="38">
        <v>32</v>
      </c>
      <c r="B44" s="41" t="s">
        <v>30</v>
      </c>
      <c r="C44" s="48">
        <v>0.5</v>
      </c>
      <c r="D44" s="55">
        <v>74.8</v>
      </c>
      <c r="E44" s="46">
        <f aca="true" t="shared" si="4" ref="E44:E62">E43</f>
        <v>7</v>
      </c>
      <c r="F44" s="55">
        <v>69.56</v>
      </c>
      <c r="G44" s="64"/>
      <c r="H44" s="65">
        <v>20</v>
      </c>
      <c r="I44" s="67">
        <v>20</v>
      </c>
      <c r="J44" s="67"/>
      <c r="K44" s="67">
        <v>20</v>
      </c>
      <c r="L44" s="67"/>
      <c r="M44" s="67">
        <v>20</v>
      </c>
      <c r="N44" s="67"/>
      <c r="O44" s="51">
        <f t="shared" si="3"/>
        <v>5564.8</v>
      </c>
    </row>
    <row r="45" spans="1:15" ht="12" customHeight="1">
      <c r="A45" s="38">
        <v>33</v>
      </c>
      <c r="B45" s="41" t="s">
        <v>31</v>
      </c>
      <c r="C45" s="48">
        <v>0.5</v>
      </c>
      <c r="D45" s="55">
        <v>72.7</v>
      </c>
      <c r="E45" s="46">
        <f t="shared" si="4"/>
        <v>7</v>
      </c>
      <c r="F45" s="55">
        <v>67.61</v>
      </c>
      <c r="G45" s="64"/>
      <c r="H45" s="65"/>
      <c r="I45" s="67"/>
      <c r="J45" s="67"/>
      <c r="K45" s="67"/>
      <c r="L45" s="67"/>
      <c r="M45" s="67"/>
      <c r="N45" s="67"/>
      <c r="O45" s="51">
        <f t="shared" si="3"/>
        <v>0</v>
      </c>
    </row>
    <row r="46" spans="1:15" ht="12" customHeight="1">
      <c r="A46" s="38">
        <v>34</v>
      </c>
      <c r="B46" s="41" t="s">
        <v>32</v>
      </c>
      <c r="C46" s="48">
        <v>0.5</v>
      </c>
      <c r="D46" s="55">
        <v>70.7</v>
      </c>
      <c r="E46" s="46">
        <f t="shared" si="4"/>
        <v>7</v>
      </c>
      <c r="F46" s="55">
        <v>65.75</v>
      </c>
      <c r="G46" s="64"/>
      <c r="H46" s="65"/>
      <c r="I46" s="67"/>
      <c r="J46" s="67"/>
      <c r="K46" s="67"/>
      <c r="L46" s="67">
        <v>20</v>
      </c>
      <c r="M46" s="67"/>
      <c r="N46" s="67"/>
      <c r="O46" s="51">
        <f t="shared" si="3"/>
        <v>1315</v>
      </c>
    </row>
    <row r="47" spans="1:15" ht="12" customHeight="1">
      <c r="A47" s="38">
        <v>35</v>
      </c>
      <c r="B47" s="41" t="s">
        <v>33</v>
      </c>
      <c r="C47" s="48" t="s">
        <v>29</v>
      </c>
      <c r="D47" s="55">
        <v>28.7</v>
      </c>
      <c r="E47" s="46">
        <f t="shared" si="4"/>
        <v>7</v>
      </c>
      <c r="F47" s="55">
        <v>26.69</v>
      </c>
      <c r="G47" s="64"/>
      <c r="H47" s="65"/>
      <c r="I47" s="67"/>
      <c r="J47" s="67"/>
      <c r="K47" s="67"/>
      <c r="L47" s="67"/>
      <c r="M47" s="67"/>
      <c r="N47" s="67"/>
      <c r="O47" s="51">
        <f t="shared" si="3"/>
        <v>0</v>
      </c>
    </row>
    <row r="48" spans="1:15" ht="12" customHeight="1">
      <c r="A48" s="38">
        <v>36</v>
      </c>
      <c r="B48" s="41" t="s">
        <v>34</v>
      </c>
      <c r="C48" s="48">
        <v>0.5</v>
      </c>
      <c r="D48" s="55">
        <v>71.7</v>
      </c>
      <c r="E48" s="46">
        <f t="shared" si="4"/>
        <v>7</v>
      </c>
      <c r="F48" s="55">
        <v>66.68</v>
      </c>
      <c r="G48" s="64"/>
      <c r="H48" s="65"/>
      <c r="I48" s="67"/>
      <c r="J48" s="67"/>
      <c r="K48" s="67"/>
      <c r="L48" s="67"/>
      <c r="M48" s="67"/>
      <c r="N48" s="67"/>
      <c r="O48" s="51">
        <f t="shared" si="3"/>
        <v>0</v>
      </c>
    </row>
    <row r="49" spans="1:15" ht="12" customHeight="1">
      <c r="A49" s="38">
        <v>37</v>
      </c>
      <c r="B49" s="41" t="s">
        <v>35</v>
      </c>
      <c r="C49" s="48">
        <v>0.5</v>
      </c>
      <c r="D49" s="55">
        <v>72.8</v>
      </c>
      <c r="E49" s="46">
        <f t="shared" si="4"/>
        <v>7</v>
      </c>
      <c r="F49" s="55">
        <v>67.7</v>
      </c>
      <c r="G49" s="64"/>
      <c r="H49" s="65"/>
      <c r="I49" s="67"/>
      <c r="J49" s="67"/>
      <c r="K49" s="67"/>
      <c r="L49" s="67"/>
      <c r="M49" s="67"/>
      <c r="N49" s="67"/>
      <c r="O49" s="51">
        <f t="shared" si="3"/>
        <v>0</v>
      </c>
    </row>
    <row r="50" spans="1:15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4"/>
        <v>7</v>
      </c>
      <c r="F50" s="55">
        <v>87.32</v>
      </c>
      <c r="G50" s="64"/>
      <c r="H50" s="65"/>
      <c r="I50" s="67"/>
      <c r="J50" s="67"/>
      <c r="K50" s="67"/>
      <c r="L50" s="67"/>
      <c r="M50" s="67"/>
      <c r="N50" s="67"/>
      <c r="O50" s="51">
        <f t="shared" si="3"/>
        <v>0</v>
      </c>
    </row>
    <row r="51" spans="1:15" ht="12" customHeight="1">
      <c r="A51" s="38">
        <v>39</v>
      </c>
      <c r="B51" s="41" t="s">
        <v>37</v>
      </c>
      <c r="C51" s="48">
        <v>0.5</v>
      </c>
      <c r="D51" s="55">
        <v>93.3</v>
      </c>
      <c r="E51" s="46">
        <f t="shared" si="4"/>
        <v>7</v>
      </c>
      <c r="F51" s="55">
        <v>86.77</v>
      </c>
      <c r="G51" s="64"/>
      <c r="H51" s="65"/>
      <c r="I51" s="67"/>
      <c r="J51" s="67"/>
      <c r="K51" s="67"/>
      <c r="L51" s="67"/>
      <c r="M51" s="67"/>
      <c r="N51" s="67"/>
      <c r="O51" s="51">
        <f t="shared" si="3"/>
        <v>0</v>
      </c>
    </row>
    <row r="52" spans="1:15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4"/>
        <v>7</v>
      </c>
      <c r="F52" s="55">
        <v>86.77</v>
      </c>
      <c r="G52" s="64"/>
      <c r="H52" s="65"/>
      <c r="I52" s="67"/>
      <c r="J52" s="67"/>
      <c r="K52" s="67"/>
      <c r="L52" s="67"/>
      <c r="M52" s="67"/>
      <c r="N52" s="67"/>
      <c r="O52" s="51">
        <f t="shared" si="3"/>
        <v>0</v>
      </c>
    </row>
    <row r="53" spans="1:15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4"/>
        <v>7</v>
      </c>
      <c r="F53" s="55">
        <v>87.33</v>
      </c>
      <c r="G53" s="64"/>
      <c r="H53" s="65"/>
      <c r="I53" s="67"/>
      <c r="J53" s="67"/>
      <c r="K53" s="67"/>
      <c r="L53" s="67"/>
      <c r="M53" s="67"/>
      <c r="N53" s="67"/>
      <c r="O53" s="51">
        <f t="shared" si="3"/>
        <v>0</v>
      </c>
    </row>
    <row r="54" spans="1:15" ht="12" customHeight="1">
      <c r="A54" s="38">
        <v>42</v>
      </c>
      <c r="B54" s="41" t="s">
        <v>40</v>
      </c>
      <c r="C54" s="48">
        <v>0.5</v>
      </c>
      <c r="D54" s="55">
        <v>78.6</v>
      </c>
      <c r="E54" s="46">
        <f t="shared" si="4"/>
        <v>7</v>
      </c>
      <c r="F54" s="55">
        <v>73.1</v>
      </c>
      <c r="G54" s="64"/>
      <c r="H54" s="65"/>
      <c r="I54" s="67"/>
      <c r="J54" s="67"/>
      <c r="K54" s="67"/>
      <c r="L54" s="67"/>
      <c r="M54" s="67">
        <v>20</v>
      </c>
      <c r="N54" s="67"/>
      <c r="O54" s="51">
        <f t="shared" si="3"/>
        <v>1462</v>
      </c>
    </row>
    <row r="55" spans="1:15" ht="12" customHeight="1">
      <c r="A55" s="38">
        <v>43</v>
      </c>
      <c r="B55" s="41" t="s">
        <v>41</v>
      </c>
      <c r="C55" s="48">
        <v>0.5</v>
      </c>
      <c r="D55" s="55">
        <v>72.3</v>
      </c>
      <c r="E55" s="46">
        <f t="shared" si="4"/>
        <v>7</v>
      </c>
      <c r="F55" s="55">
        <v>67.24</v>
      </c>
      <c r="G55" s="64"/>
      <c r="H55" s="65"/>
      <c r="I55" s="67"/>
      <c r="J55" s="67"/>
      <c r="K55" s="67"/>
      <c r="L55" s="67">
        <v>20</v>
      </c>
      <c r="M55" s="67">
        <v>20</v>
      </c>
      <c r="N55" s="67"/>
      <c r="O55" s="51">
        <f t="shared" si="3"/>
        <v>2689.6</v>
      </c>
    </row>
    <row r="56" spans="1:15" ht="12" customHeight="1">
      <c r="A56" s="38">
        <v>44</v>
      </c>
      <c r="B56" s="41" t="s">
        <v>42</v>
      </c>
      <c r="C56" s="48">
        <v>0.5</v>
      </c>
      <c r="D56" s="55">
        <v>95</v>
      </c>
      <c r="E56" s="46">
        <f t="shared" si="4"/>
        <v>7</v>
      </c>
      <c r="F56" s="55">
        <v>88.35</v>
      </c>
      <c r="G56" s="64"/>
      <c r="H56" s="65"/>
      <c r="I56" s="67"/>
      <c r="J56" s="67"/>
      <c r="K56" s="67"/>
      <c r="L56" s="67"/>
      <c r="M56" s="67"/>
      <c r="N56" s="67"/>
      <c r="O56" s="51">
        <f t="shared" si="3"/>
        <v>0</v>
      </c>
    </row>
    <row r="57" spans="1:15" ht="12" customHeight="1">
      <c r="A57" s="38">
        <v>45</v>
      </c>
      <c r="B57" s="41" t="s">
        <v>43</v>
      </c>
      <c r="C57" s="48" t="s">
        <v>29</v>
      </c>
      <c r="D57" s="55">
        <v>30.7</v>
      </c>
      <c r="E57" s="46">
        <f t="shared" si="4"/>
        <v>7</v>
      </c>
      <c r="F57" s="55">
        <v>28.55</v>
      </c>
      <c r="G57" s="64"/>
      <c r="H57" s="65"/>
      <c r="I57" s="67"/>
      <c r="J57" s="67"/>
      <c r="K57" s="67"/>
      <c r="L57" s="67"/>
      <c r="M57" s="67"/>
      <c r="N57" s="67"/>
      <c r="O57" s="51">
        <f t="shared" si="3"/>
        <v>0</v>
      </c>
    </row>
    <row r="58" spans="1:15" ht="12" customHeight="1">
      <c r="A58" s="38">
        <v>46</v>
      </c>
      <c r="B58" s="41" t="s">
        <v>43</v>
      </c>
      <c r="C58" s="48">
        <v>0.5</v>
      </c>
      <c r="D58" s="55">
        <v>87.1</v>
      </c>
      <c r="E58" s="46">
        <f t="shared" si="4"/>
        <v>7</v>
      </c>
      <c r="F58" s="55">
        <v>81</v>
      </c>
      <c r="G58" s="64"/>
      <c r="H58" s="65"/>
      <c r="I58" s="67"/>
      <c r="J58" s="67"/>
      <c r="K58" s="67"/>
      <c r="L58" s="67"/>
      <c r="M58" s="67"/>
      <c r="N58" s="67"/>
      <c r="O58" s="51">
        <f t="shared" si="3"/>
        <v>0</v>
      </c>
    </row>
    <row r="59" spans="1:15" ht="12" customHeight="1">
      <c r="A59" s="38">
        <v>47</v>
      </c>
      <c r="B59" s="41" t="s">
        <v>44</v>
      </c>
      <c r="C59" s="48" t="s">
        <v>29</v>
      </c>
      <c r="D59" s="55">
        <v>42.9</v>
      </c>
      <c r="E59" s="46">
        <f t="shared" si="4"/>
        <v>7</v>
      </c>
      <c r="F59" s="55">
        <v>39.9</v>
      </c>
      <c r="G59" s="64"/>
      <c r="H59" s="65"/>
      <c r="I59" s="67"/>
      <c r="J59" s="67"/>
      <c r="K59" s="67"/>
      <c r="L59" s="67"/>
      <c r="M59" s="67"/>
      <c r="N59" s="67"/>
      <c r="O59" s="51">
        <f t="shared" si="3"/>
        <v>0</v>
      </c>
    </row>
    <row r="60" spans="1:15" ht="12" customHeight="1">
      <c r="A60" s="38">
        <v>48</v>
      </c>
      <c r="B60" s="41" t="s">
        <v>45</v>
      </c>
      <c r="C60" s="48">
        <v>0.5</v>
      </c>
      <c r="D60" s="55">
        <v>163</v>
      </c>
      <c r="E60" s="46">
        <f t="shared" si="4"/>
        <v>7</v>
      </c>
      <c r="F60" s="55">
        <v>151.6</v>
      </c>
      <c r="G60" s="64"/>
      <c r="H60" s="65"/>
      <c r="I60" s="67"/>
      <c r="J60" s="67"/>
      <c r="K60" s="67">
        <v>12</v>
      </c>
      <c r="L60" s="67">
        <v>12</v>
      </c>
      <c r="M60" s="67">
        <v>24</v>
      </c>
      <c r="N60" s="67"/>
      <c r="O60" s="51">
        <f t="shared" si="3"/>
        <v>7276.799999999999</v>
      </c>
    </row>
    <row r="61" spans="1:15" ht="12" customHeight="1">
      <c r="A61" s="38">
        <v>49</v>
      </c>
      <c r="B61" s="41" t="s">
        <v>46</v>
      </c>
      <c r="C61" s="48">
        <v>0.5</v>
      </c>
      <c r="D61" s="55">
        <v>78.7</v>
      </c>
      <c r="E61" s="46">
        <f t="shared" si="4"/>
        <v>7</v>
      </c>
      <c r="F61" s="55">
        <v>73.19</v>
      </c>
      <c r="G61" s="64"/>
      <c r="H61" s="65"/>
      <c r="I61" s="67"/>
      <c r="J61" s="67"/>
      <c r="K61" s="67"/>
      <c r="L61" s="67"/>
      <c r="M61" s="67"/>
      <c r="N61" s="67"/>
      <c r="O61" s="51">
        <f t="shared" si="3"/>
        <v>0</v>
      </c>
    </row>
    <row r="62" spans="1:15" ht="12" customHeight="1">
      <c r="A62" s="38">
        <v>50</v>
      </c>
      <c r="B62" s="41" t="s">
        <v>47</v>
      </c>
      <c r="C62" s="48">
        <v>0.5</v>
      </c>
      <c r="D62" s="55">
        <v>161</v>
      </c>
      <c r="E62" s="46">
        <f t="shared" si="4"/>
        <v>7</v>
      </c>
      <c r="F62" s="55">
        <v>149.73</v>
      </c>
      <c r="G62" s="64"/>
      <c r="H62" s="65"/>
      <c r="I62" s="67"/>
      <c r="J62" s="67"/>
      <c r="K62" s="67"/>
      <c r="L62" s="67"/>
      <c r="M62" s="67"/>
      <c r="N62" s="67"/>
      <c r="O62" s="51">
        <f t="shared" si="3"/>
        <v>0</v>
      </c>
    </row>
    <row r="63" spans="1:15" ht="12" customHeight="1">
      <c r="A63" s="155" t="s">
        <v>50</v>
      </c>
      <c r="B63" s="156"/>
      <c r="C63" s="15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ht="12" customHeight="1">
      <c r="A64" s="38">
        <v>53</v>
      </c>
      <c r="B64" s="59" t="s">
        <v>51</v>
      </c>
      <c r="C64" s="48">
        <v>0.7</v>
      </c>
      <c r="D64" s="55">
        <v>185.7</v>
      </c>
      <c r="E64" s="46">
        <v>7</v>
      </c>
      <c r="F64" s="55">
        <v>172.7</v>
      </c>
      <c r="G64" s="64">
        <v>24</v>
      </c>
      <c r="H64" s="65"/>
      <c r="I64" s="67"/>
      <c r="J64" s="67"/>
      <c r="K64" s="67"/>
      <c r="L64" s="67"/>
      <c r="M64" s="67"/>
      <c r="N64" s="67"/>
      <c r="O64" s="51">
        <f aca="true" t="shared" si="5" ref="O64:O70">(SUM(G64:N64))*F64</f>
        <v>4144.799999999999</v>
      </c>
    </row>
    <row r="65" spans="1:15" ht="12" customHeight="1">
      <c r="A65" s="38">
        <v>54</v>
      </c>
      <c r="B65" s="59" t="s">
        <v>52</v>
      </c>
      <c r="C65" s="48">
        <v>0.7</v>
      </c>
      <c r="D65" s="55">
        <v>191.5</v>
      </c>
      <c r="E65" s="46">
        <f aca="true" t="shared" si="6" ref="E65:E70">E64</f>
        <v>7</v>
      </c>
      <c r="F65" s="55">
        <v>178.1</v>
      </c>
      <c r="G65" s="64"/>
      <c r="H65" s="65"/>
      <c r="I65" s="67"/>
      <c r="J65" s="67"/>
      <c r="K65" s="67"/>
      <c r="L65" s="67"/>
      <c r="M65" s="67"/>
      <c r="N65" s="67"/>
      <c r="O65" s="51">
        <f t="shared" si="5"/>
        <v>0</v>
      </c>
    </row>
    <row r="66" spans="1:15" ht="12" customHeight="1">
      <c r="A66" s="38">
        <v>55</v>
      </c>
      <c r="B66" s="59" t="s">
        <v>53</v>
      </c>
      <c r="C66" s="48">
        <v>0.7</v>
      </c>
      <c r="D66" s="55">
        <v>211.2</v>
      </c>
      <c r="E66" s="46">
        <f t="shared" si="6"/>
        <v>7</v>
      </c>
      <c r="F66" s="55">
        <v>196.42</v>
      </c>
      <c r="G66" s="64">
        <v>12</v>
      </c>
      <c r="H66" s="65"/>
      <c r="I66" s="67"/>
      <c r="J66" s="67"/>
      <c r="K66" s="67"/>
      <c r="L66" s="67"/>
      <c r="M66" s="67"/>
      <c r="N66" s="67"/>
      <c r="O66" s="51">
        <f t="shared" si="5"/>
        <v>2357.04</v>
      </c>
    </row>
    <row r="67" spans="1:15" ht="12" customHeight="1">
      <c r="A67" s="38">
        <v>56</v>
      </c>
      <c r="B67" s="59" t="s">
        <v>54</v>
      </c>
      <c r="C67" s="48">
        <v>0.7</v>
      </c>
      <c r="D67" s="55">
        <v>196.1</v>
      </c>
      <c r="E67" s="46">
        <f t="shared" si="6"/>
        <v>7</v>
      </c>
      <c r="F67" s="55">
        <v>182.37</v>
      </c>
      <c r="G67" s="64">
        <v>12</v>
      </c>
      <c r="H67" s="65"/>
      <c r="I67" s="67"/>
      <c r="J67" s="67"/>
      <c r="K67" s="67"/>
      <c r="L67" s="67"/>
      <c r="M67" s="67"/>
      <c r="N67" s="67"/>
      <c r="O67" s="51">
        <f t="shared" si="5"/>
        <v>2188.44</v>
      </c>
    </row>
    <row r="68" spans="1:15" ht="12" customHeight="1">
      <c r="A68" s="38">
        <v>57</v>
      </c>
      <c r="B68" s="59" t="s">
        <v>55</v>
      </c>
      <c r="C68" s="48">
        <v>0.7</v>
      </c>
      <c r="D68" s="55">
        <v>185.4</v>
      </c>
      <c r="E68" s="46">
        <f t="shared" si="6"/>
        <v>7</v>
      </c>
      <c r="F68" s="55">
        <v>172.42</v>
      </c>
      <c r="G68" s="64"/>
      <c r="H68" s="65"/>
      <c r="I68" s="67"/>
      <c r="J68" s="67"/>
      <c r="K68" s="67"/>
      <c r="L68" s="67"/>
      <c r="M68" s="67"/>
      <c r="N68" s="67"/>
      <c r="O68" s="51">
        <f t="shared" si="5"/>
        <v>0</v>
      </c>
    </row>
    <row r="69" spans="1:15" ht="12" customHeight="1">
      <c r="A69" s="38"/>
      <c r="B69" s="59" t="s">
        <v>58</v>
      </c>
      <c r="C69" s="60"/>
      <c r="D69" s="55">
        <v>20.4</v>
      </c>
      <c r="E69" s="46">
        <f t="shared" si="6"/>
        <v>7</v>
      </c>
      <c r="F69" s="55">
        <v>18.97</v>
      </c>
      <c r="G69" s="64"/>
      <c r="H69" s="65"/>
      <c r="I69" s="67"/>
      <c r="J69" s="67"/>
      <c r="K69" s="67"/>
      <c r="L69" s="67"/>
      <c r="M69" s="67"/>
      <c r="N69" s="67"/>
      <c r="O69" s="51">
        <f t="shared" si="5"/>
        <v>0</v>
      </c>
    </row>
    <row r="70" spans="1:15" ht="12" customHeight="1">
      <c r="A70" s="38"/>
      <c r="B70" s="59" t="s">
        <v>59</v>
      </c>
      <c r="C70" s="60"/>
      <c r="D70" s="55">
        <v>6.7</v>
      </c>
      <c r="E70" s="46">
        <f t="shared" si="6"/>
        <v>7</v>
      </c>
      <c r="F70" s="55">
        <v>6.23</v>
      </c>
      <c r="G70" s="64"/>
      <c r="H70" s="65"/>
      <c r="I70" s="67"/>
      <c r="J70" s="67"/>
      <c r="K70" s="67"/>
      <c r="L70" s="67"/>
      <c r="M70" s="67"/>
      <c r="N70" s="67"/>
      <c r="O70" s="51">
        <f t="shared" si="5"/>
        <v>0</v>
      </c>
    </row>
    <row r="71" spans="1:15" ht="12" customHeight="1" thickBo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</row>
    <row r="72" spans="1:15" ht="13.5" thickBot="1">
      <c r="A72" s="1"/>
      <c r="N72" t="s">
        <v>92</v>
      </c>
      <c r="O72" s="58">
        <f>SUM(O12:O70)</f>
        <v>136543.06000000003</v>
      </c>
    </row>
    <row r="73" spans="1:15" ht="12.75">
      <c r="A73" s="1"/>
      <c r="O73" t="s">
        <v>97</v>
      </c>
    </row>
    <row r="74" spans="1:14" ht="12.75">
      <c r="A74" s="1"/>
      <c r="N74" s="63"/>
    </row>
    <row r="75" ht="12.75">
      <c r="A75" s="1"/>
    </row>
    <row r="76" ht="12.75">
      <c r="A76" s="2"/>
    </row>
    <row r="77" ht="12.75">
      <c r="A77" s="3"/>
    </row>
  </sheetData>
  <sheetProtection/>
  <mergeCells count="7">
    <mergeCell ref="A63:C63"/>
    <mergeCell ref="A40:C40"/>
    <mergeCell ref="G7:G8"/>
    <mergeCell ref="A7:A10"/>
    <mergeCell ref="B7:B10"/>
    <mergeCell ref="C7:C10"/>
    <mergeCell ref="A11:C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M66">
      <selection activeCell="B22" sqref="B22:O25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3" width="5.625" style="45" customWidth="1"/>
    <col min="14" max="14" width="5.625" style="0" customWidth="1"/>
    <col min="15" max="15" width="12.50390625" style="0" customWidth="1"/>
  </cols>
  <sheetData>
    <row r="1" spans="1:14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8"/>
    </row>
    <row r="2" spans="1:14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8"/>
    </row>
    <row r="3" spans="1:14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8"/>
    </row>
    <row r="4" spans="1:14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8"/>
    </row>
    <row r="5" spans="1:14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8"/>
    </row>
    <row r="6" spans="1:14" ht="12" customHeight="1">
      <c r="A6" s="8"/>
      <c r="B6" s="8" t="s">
        <v>86</v>
      </c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8"/>
    </row>
    <row r="7" spans="1:14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8"/>
    </row>
    <row r="8" spans="1:14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8"/>
    </row>
    <row r="9" spans="1:14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8"/>
    </row>
    <row r="10" spans="1:15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3</v>
      </c>
      <c r="N10" s="71" t="s">
        <v>91</v>
      </c>
      <c r="O10" s="61" t="s">
        <v>87</v>
      </c>
    </row>
    <row r="11" spans="1:15" ht="12" customHeigh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2" customHeight="1">
      <c r="A12" s="38">
        <v>1</v>
      </c>
      <c r="B12" s="39" t="s">
        <v>6</v>
      </c>
      <c r="C12" s="48">
        <v>0.5</v>
      </c>
      <c r="D12" s="110">
        <v>88.9</v>
      </c>
      <c r="E12" s="46">
        <f aca="true" t="shared" si="0" ref="E12:E43">E11</f>
        <v>7</v>
      </c>
      <c r="F12" s="55">
        <f aca="true" t="shared" si="1" ref="F12:F39">D12-(D12*E12/100)</f>
        <v>82.677</v>
      </c>
      <c r="G12" s="64"/>
      <c r="H12" s="65">
        <v>60</v>
      </c>
      <c r="I12" s="67">
        <v>40</v>
      </c>
      <c r="J12" s="67"/>
      <c r="K12" s="67">
        <v>20</v>
      </c>
      <c r="L12" s="67">
        <v>20</v>
      </c>
      <c r="M12" s="67">
        <v>40</v>
      </c>
      <c r="N12" s="67">
        <v>40</v>
      </c>
      <c r="O12" s="51">
        <f aca="true" t="shared" si="2" ref="O12:O39">(SUM(G12:N12))*F12</f>
        <v>18188.940000000002</v>
      </c>
    </row>
    <row r="13" spans="1:15" ht="12" customHeight="1">
      <c r="A13" s="38">
        <v>2</v>
      </c>
      <c r="B13" s="39" t="s">
        <v>6</v>
      </c>
      <c r="C13" s="48">
        <v>0.7</v>
      </c>
      <c r="D13" s="110">
        <v>122.8</v>
      </c>
      <c r="E13" s="46">
        <f t="shared" si="0"/>
        <v>7</v>
      </c>
      <c r="F13" s="55">
        <f t="shared" si="1"/>
        <v>114.204</v>
      </c>
      <c r="G13" s="64"/>
      <c r="H13" s="65">
        <v>36</v>
      </c>
      <c r="I13" s="67"/>
      <c r="J13" s="67"/>
      <c r="K13" s="67">
        <v>12</v>
      </c>
      <c r="L13" s="67"/>
      <c r="M13" s="67">
        <v>24</v>
      </c>
      <c r="N13" s="67">
        <v>36</v>
      </c>
      <c r="O13" s="51">
        <f t="shared" si="2"/>
        <v>12334.032</v>
      </c>
    </row>
    <row r="14" spans="1:15" ht="12" customHeight="1">
      <c r="A14" s="38">
        <v>3</v>
      </c>
      <c r="B14" s="39" t="s">
        <v>7</v>
      </c>
      <c r="C14" s="48">
        <v>0.5</v>
      </c>
      <c r="D14" s="110">
        <v>85</v>
      </c>
      <c r="E14" s="46">
        <f t="shared" si="0"/>
        <v>7</v>
      </c>
      <c r="F14" s="55">
        <f t="shared" si="1"/>
        <v>79.05</v>
      </c>
      <c r="G14" s="64"/>
      <c r="H14" s="65">
        <v>20</v>
      </c>
      <c r="I14" s="67">
        <v>20</v>
      </c>
      <c r="J14" s="67"/>
      <c r="K14" s="67"/>
      <c r="L14" s="67"/>
      <c r="M14" s="67">
        <v>20</v>
      </c>
      <c r="N14" s="67"/>
      <c r="O14" s="51">
        <f t="shared" si="2"/>
        <v>4743</v>
      </c>
    </row>
    <row r="15" spans="1:15" ht="12" customHeight="1">
      <c r="A15" s="38">
        <v>4</v>
      </c>
      <c r="B15" s="39" t="s">
        <v>8</v>
      </c>
      <c r="C15" s="48">
        <v>0.5</v>
      </c>
      <c r="D15" s="110">
        <v>85</v>
      </c>
      <c r="E15" s="46">
        <f t="shared" si="0"/>
        <v>7</v>
      </c>
      <c r="F15" s="55">
        <f t="shared" si="1"/>
        <v>79.05</v>
      </c>
      <c r="G15" s="64"/>
      <c r="H15" s="65">
        <v>40</v>
      </c>
      <c r="I15" s="67"/>
      <c r="J15" s="67"/>
      <c r="K15" s="67"/>
      <c r="L15" s="67"/>
      <c r="M15" s="67">
        <v>20</v>
      </c>
      <c r="N15" s="67">
        <v>20</v>
      </c>
      <c r="O15" s="51">
        <f t="shared" si="2"/>
        <v>6324</v>
      </c>
    </row>
    <row r="16" spans="1:15" ht="12" customHeight="1">
      <c r="A16" s="38">
        <v>5</v>
      </c>
      <c r="B16" s="39" t="s">
        <v>9</v>
      </c>
      <c r="C16" s="48">
        <v>0.5</v>
      </c>
      <c r="D16" s="110">
        <v>85</v>
      </c>
      <c r="E16" s="46">
        <f t="shared" si="0"/>
        <v>7</v>
      </c>
      <c r="F16" s="55">
        <f t="shared" si="1"/>
        <v>79.05</v>
      </c>
      <c r="G16" s="64"/>
      <c r="H16" s="65"/>
      <c r="I16" s="67">
        <v>20</v>
      </c>
      <c r="J16" s="67"/>
      <c r="K16" s="67"/>
      <c r="L16" s="67"/>
      <c r="M16" s="67">
        <v>20</v>
      </c>
      <c r="N16" s="67">
        <v>20</v>
      </c>
      <c r="O16" s="51">
        <f t="shared" si="2"/>
        <v>4743</v>
      </c>
    </row>
    <row r="17" spans="1:15" ht="12" customHeight="1">
      <c r="A17" s="38">
        <v>6</v>
      </c>
      <c r="B17" s="39" t="s">
        <v>10</v>
      </c>
      <c r="C17" s="48">
        <v>0.7</v>
      </c>
      <c r="D17" s="110">
        <v>251.6</v>
      </c>
      <c r="E17" s="46">
        <f t="shared" si="0"/>
        <v>7</v>
      </c>
      <c r="F17" s="55">
        <f t="shared" si="1"/>
        <v>233.988</v>
      </c>
      <c r="G17" s="64"/>
      <c r="H17" s="65"/>
      <c r="I17" s="67"/>
      <c r="J17" s="67"/>
      <c r="K17" s="67"/>
      <c r="L17" s="67"/>
      <c r="M17" s="67"/>
      <c r="N17" s="67"/>
      <c r="O17" s="51">
        <f t="shared" si="2"/>
        <v>0</v>
      </c>
    </row>
    <row r="18" spans="1:15" ht="12" customHeight="1">
      <c r="A18" s="38">
        <v>7</v>
      </c>
      <c r="B18" s="39" t="s">
        <v>11</v>
      </c>
      <c r="C18" s="48">
        <v>1.75</v>
      </c>
      <c r="D18" s="110">
        <v>491.8</v>
      </c>
      <c r="E18" s="46">
        <f t="shared" si="0"/>
        <v>7</v>
      </c>
      <c r="F18" s="55">
        <f t="shared" si="1"/>
        <v>457.374</v>
      </c>
      <c r="G18" s="64"/>
      <c r="H18" s="65"/>
      <c r="I18" s="67"/>
      <c r="J18" s="67"/>
      <c r="K18" s="67"/>
      <c r="L18" s="67"/>
      <c r="M18" s="67"/>
      <c r="N18" s="67"/>
      <c r="O18" s="51">
        <f t="shared" si="2"/>
        <v>0</v>
      </c>
    </row>
    <row r="19" spans="1:15" ht="12" customHeight="1">
      <c r="A19" s="38">
        <v>8</v>
      </c>
      <c r="B19" s="39" t="s">
        <v>12</v>
      </c>
      <c r="C19" s="48">
        <v>0.5</v>
      </c>
      <c r="D19" s="110">
        <v>88.9</v>
      </c>
      <c r="E19" s="46">
        <f t="shared" si="0"/>
        <v>7</v>
      </c>
      <c r="F19" s="55">
        <f t="shared" si="1"/>
        <v>82.677</v>
      </c>
      <c r="G19" s="64">
        <v>20</v>
      </c>
      <c r="H19" s="65"/>
      <c r="I19" s="67"/>
      <c r="J19" s="67"/>
      <c r="K19" s="67">
        <v>20</v>
      </c>
      <c r="L19" s="67"/>
      <c r="M19" s="67">
        <v>40</v>
      </c>
      <c r="N19" s="67"/>
      <c r="O19" s="51">
        <f t="shared" si="2"/>
        <v>6614.160000000001</v>
      </c>
    </row>
    <row r="20" spans="1:15" ht="12" customHeight="1">
      <c r="A20" s="38">
        <v>9</v>
      </c>
      <c r="B20" s="39" t="s">
        <v>13</v>
      </c>
      <c r="C20" s="48">
        <v>0.75</v>
      </c>
      <c r="D20" s="110">
        <v>131</v>
      </c>
      <c r="E20" s="46">
        <f t="shared" si="0"/>
        <v>7</v>
      </c>
      <c r="F20" s="55">
        <f t="shared" si="1"/>
        <v>121.83</v>
      </c>
      <c r="G20" s="64"/>
      <c r="H20" s="65"/>
      <c r="I20" s="67"/>
      <c r="J20" s="67"/>
      <c r="K20" s="67"/>
      <c r="L20" s="67"/>
      <c r="M20" s="67"/>
      <c r="N20" s="67"/>
      <c r="O20" s="51">
        <f t="shared" si="2"/>
        <v>0</v>
      </c>
    </row>
    <row r="21" spans="1:15" ht="12" customHeight="1">
      <c r="A21" s="38">
        <v>10</v>
      </c>
      <c r="B21" s="39" t="s">
        <v>13</v>
      </c>
      <c r="C21" s="48">
        <v>1.75</v>
      </c>
      <c r="D21" s="110">
        <v>383.5</v>
      </c>
      <c r="E21" s="46">
        <f t="shared" si="0"/>
        <v>7</v>
      </c>
      <c r="F21" s="55">
        <f t="shared" si="1"/>
        <v>356.655</v>
      </c>
      <c r="G21" s="64"/>
      <c r="H21" s="65"/>
      <c r="I21" s="67"/>
      <c r="J21" s="67"/>
      <c r="K21" s="67"/>
      <c r="L21" s="67"/>
      <c r="M21" s="67"/>
      <c r="N21" s="67"/>
      <c r="O21" s="51">
        <f t="shared" si="2"/>
        <v>0</v>
      </c>
    </row>
    <row r="22" spans="1:15" ht="12" customHeight="1">
      <c r="A22" s="37">
        <v>11</v>
      </c>
      <c r="B22" s="119" t="s">
        <v>14</v>
      </c>
      <c r="C22" s="120">
        <v>0.5</v>
      </c>
      <c r="D22" s="126">
        <v>99.4</v>
      </c>
      <c r="E22" s="122">
        <f t="shared" si="0"/>
        <v>7</v>
      </c>
      <c r="F22" s="121">
        <f t="shared" si="1"/>
        <v>92.44200000000001</v>
      </c>
      <c r="G22" s="123"/>
      <c r="H22" s="123"/>
      <c r="I22" s="124"/>
      <c r="J22" s="124"/>
      <c r="K22" s="124"/>
      <c r="L22" s="124"/>
      <c r="M22" s="124"/>
      <c r="N22" s="124"/>
      <c r="O22" s="125">
        <f t="shared" si="2"/>
        <v>0</v>
      </c>
    </row>
    <row r="23" spans="1:15" ht="12" customHeight="1">
      <c r="A23" s="37">
        <v>12</v>
      </c>
      <c r="B23" s="119" t="s">
        <v>15</v>
      </c>
      <c r="C23" s="120">
        <v>0.5</v>
      </c>
      <c r="D23" s="126">
        <v>99.4</v>
      </c>
      <c r="E23" s="122">
        <f t="shared" si="0"/>
        <v>7</v>
      </c>
      <c r="F23" s="121">
        <f t="shared" si="1"/>
        <v>92.44200000000001</v>
      </c>
      <c r="G23" s="123"/>
      <c r="H23" s="123"/>
      <c r="I23" s="124"/>
      <c r="J23" s="124"/>
      <c r="K23" s="124"/>
      <c r="L23" s="124"/>
      <c r="M23" s="124">
        <v>20</v>
      </c>
      <c r="N23" s="124"/>
      <c r="O23" s="125">
        <f t="shared" si="2"/>
        <v>1848.8400000000001</v>
      </c>
    </row>
    <row r="24" spans="1:15" ht="12" customHeight="1">
      <c r="A24" s="37">
        <v>13</v>
      </c>
      <c r="B24" s="119" t="s">
        <v>16</v>
      </c>
      <c r="C24" s="120">
        <v>0.5</v>
      </c>
      <c r="D24" s="126">
        <v>99.4</v>
      </c>
      <c r="E24" s="122">
        <f t="shared" si="0"/>
        <v>7</v>
      </c>
      <c r="F24" s="121">
        <f t="shared" si="1"/>
        <v>92.44200000000001</v>
      </c>
      <c r="G24" s="123"/>
      <c r="H24" s="123"/>
      <c r="I24" s="124"/>
      <c r="J24" s="124"/>
      <c r="K24" s="124"/>
      <c r="L24" s="124"/>
      <c r="M24" s="124"/>
      <c r="N24" s="124"/>
      <c r="O24" s="125">
        <f t="shared" si="2"/>
        <v>0</v>
      </c>
    </row>
    <row r="25" spans="1:15" ht="12" customHeight="1">
      <c r="A25" s="37">
        <v>14</v>
      </c>
      <c r="B25" s="119" t="s">
        <v>17</v>
      </c>
      <c r="C25" s="120">
        <v>0.5</v>
      </c>
      <c r="D25" s="126">
        <v>99.4</v>
      </c>
      <c r="E25" s="122">
        <f t="shared" si="0"/>
        <v>7</v>
      </c>
      <c r="F25" s="121">
        <f t="shared" si="1"/>
        <v>92.44200000000001</v>
      </c>
      <c r="G25" s="123"/>
      <c r="H25" s="123"/>
      <c r="I25" s="124"/>
      <c r="J25" s="124"/>
      <c r="K25" s="124"/>
      <c r="L25" s="124"/>
      <c r="M25" s="124">
        <v>20</v>
      </c>
      <c r="N25" s="124"/>
      <c r="O25" s="125">
        <f t="shared" si="2"/>
        <v>1848.8400000000001</v>
      </c>
    </row>
    <row r="26" spans="1:15" ht="12" customHeight="1">
      <c r="A26" s="37">
        <v>15</v>
      </c>
      <c r="B26" s="39" t="s">
        <v>18</v>
      </c>
      <c r="C26" s="48">
        <v>0.25</v>
      </c>
      <c r="D26" s="110">
        <v>43.8</v>
      </c>
      <c r="E26" s="46">
        <f t="shared" si="0"/>
        <v>7</v>
      </c>
      <c r="F26" s="55">
        <f t="shared" si="1"/>
        <v>40.733999999999995</v>
      </c>
      <c r="G26" s="64"/>
      <c r="H26" s="65"/>
      <c r="I26" s="67"/>
      <c r="J26" s="67"/>
      <c r="K26" s="67"/>
      <c r="L26" s="67"/>
      <c r="M26" s="67"/>
      <c r="N26" s="67"/>
      <c r="O26" s="51">
        <f t="shared" si="2"/>
        <v>0</v>
      </c>
    </row>
    <row r="27" spans="1:15" ht="12" customHeight="1">
      <c r="A27" s="38">
        <v>16</v>
      </c>
      <c r="B27" s="39" t="s">
        <v>18</v>
      </c>
      <c r="C27" s="48">
        <v>0.5</v>
      </c>
      <c r="D27" s="110">
        <v>71.2</v>
      </c>
      <c r="E27" s="46">
        <f t="shared" si="0"/>
        <v>7</v>
      </c>
      <c r="F27" s="55">
        <f t="shared" si="1"/>
        <v>66.21600000000001</v>
      </c>
      <c r="G27" s="64"/>
      <c r="H27" s="65">
        <v>90</v>
      </c>
      <c r="I27" s="67"/>
      <c r="J27" s="67"/>
      <c r="K27" s="67">
        <v>20</v>
      </c>
      <c r="L27" s="67"/>
      <c r="M27" s="67">
        <v>40</v>
      </c>
      <c r="N27" s="67">
        <v>40</v>
      </c>
      <c r="O27" s="51">
        <f t="shared" si="2"/>
        <v>12581.04</v>
      </c>
    </row>
    <row r="28" spans="1:15" ht="12" customHeight="1">
      <c r="A28" s="38">
        <v>17</v>
      </c>
      <c r="B28" s="39" t="s">
        <v>18</v>
      </c>
      <c r="C28" s="48">
        <v>0.75</v>
      </c>
      <c r="D28" s="110">
        <v>122</v>
      </c>
      <c r="E28" s="46">
        <f t="shared" si="0"/>
        <v>7</v>
      </c>
      <c r="F28" s="55">
        <f t="shared" si="1"/>
        <v>113.46000000000001</v>
      </c>
      <c r="G28" s="64"/>
      <c r="H28" s="65">
        <v>60</v>
      </c>
      <c r="I28" s="67"/>
      <c r="J28" s="67"/>
      <c r="K28" s="67"/>
      <c r="L28" s="67"/>
      <c r="M28" s="67"/>
      <c r="N28" s="67"/>
      <c r="O28" s="51">
        <f t="shared" si="2"/>
        <v>6807.6</v>
      </c>
    </row>
    <row r="29" spans="1:15" ht="12" customHeight="1">
      <c r="A29" s="38">
        <v>18</v>
      </c>
      <c r="B29" s="39" t="s">
        <v>19</v>
      </c>
      <c r="C29" s="48">
        <v>0.25</v>
      </c>
      <c r="D29" s="110">
        <v>45.8</v>
      </c>
      <c r="E29" s="46">
        <f t="shared" si="0"/>
        <v>7</v>
      </c>
      <c r="F29" s="55">
        <f t="shared" si="1"/>
        <v>42.593999999999994</v>
      </c>
      <c r="G29" s="64"/>
      <c r="H29" s="65"/>
      <c r="I29" s="67"/>
      <c r="J29" s="67"/>
      <c r="K29" s="67"/>
      <c r="L29" s="67"/>
      <c r="M29" s="67"/>
      <c r="N29" s="67"/>
      <c r="O29" s="51">
        <f t="shared" si="2"/>
        <v>0</v>
      </c>
    </row>
    <row r="30" spans="1:15" ht="12" customHeight="1">
      <c r="A30" s="38">
        <v>19</v>
      </c>
      <c r="B30" s="39" t="s">
        <v>20</v>
      </c>
      <c r="C30" s="48">
        <v>0.5</v>
      </c>
      <c r="D30" s="110">
        <v>85.5</v>
      </c>
      <c r="E30" s="46">
        <f t="shared" si="0"/>
        <v>7</v>
      </c>
      <c r="F30" s="55">
        <f t="shared" si="1"/>
        <v>79.515</v>
      </c>
      <c r="G30" s="64"/>
      <c r="H30" s="65">
        <v>150</v>
      </c>
      <c r="I30" s="67">
        <v>100</v>
      </c>
      <c r="J30" s="67"/>
      <c r="K30" s="67">
        <v>20</v>
      </c>
      <c r="L30" s="67">
        <v>20</v>
      </c>
      <c r="M30" s="67">
        <v>40</v>
      </c>
      <c r="N30" s="67">
        <v>40</v>
      </c>
      <c r="O30" s="51">
        <f t="shared" si="2"/>
        <v>29420.55</v>
      </c>
    </row>
    <row r="31" spans="1:15" ht="12" customHeight="1">
      <c r="A31" s="38">
        <v>20</v>
      </c>
      <c r="B31" s="39" t="s">
        <v>20</v>
      </c>
      <c r="C31" s="48">
        <v>0.75</v>
      </c>
      <c r="D31" s="110">
        <v>124.2</v>
      </c>
      <c r="E31" s="46">
        <f t="shared" si="0"/>
        <v>7</v>
      </c>
      <c r="F31" s="55">
        <f t="shared" si="1"/>
        <v>115.506</v>
      </c>
      <c r="G31" s="64"/>
      <c r="H31" s="65">
        <v>60</v>
      </c>
      <c r="I31" s="67"/>
      <c r="J31" s="67"/>
      <c r="K31" s="67"/>
      <c r="L31" s="67"/>
      <c r="M31" s="67"/>
      <c r="N31" s="67"/>
      <c r="O31" s="51">
        <f t="shared" si="2"/>
        <v>6930.36</v>
      </c>
    </row>
    <row r="32" spans="1:15" ht="12" customHeight="1">
      <c r="A32" s="38">
        <v>21</v>
      </c>
      <c r="B32" s="39" t="s">
        <v>19</v>
      </c>
      <c r="C32" s="48">
        <v>1.75</v>
      </c>
      <c r="D32" s="110">
        <v>298</v>
      </c>
      <c r="E32" s="46">
        <f t="shared" si="0"/>
        <v>7</v>
      </c>
      <c r="F32" s="55">
        <f t="shared" si="1"/>
        <v>277.14</v>
      </c>
      <c r="G32" s="64"/>
      <c r="H32" s="65"/>
      <c r="I32" s="67"/>
      <c r="J32" s="67"/>
      <c r="K32" s="67"/>
      <c r="L32" s="67"/>
      <c r="M32" s="67"/>
      <c r="N32" s="67"/>
      <c r="O32" s="51">
        <f t="shared" si="2"/>
        <v>0</v>
      </c>
    </row>
    <row r="33" spans="1:15" ht="12" customHeight="1">
      <c r="A33" s="38">
        <v>22</v>
      </c>
      <c r="B33" s="39" t="s">
        <v>21</v>
      </c>
      <c r="C33" s="48">
        <v>0.7</v>
      </c>
      <c r="D33" s="110">
        <v>531.7</v>
      </c>
      <c r="E33" s="46">
        <f t="shared" si="0"/>
        <v>7</v>
      </c>
      <c r="F33" s="55">
        <f t="shared" si="1"/>
        <v>494.48100000000005</v>
      </c>
      <c r="G33" s="64"/>
      <c r="H33" s="65"/>
      <c r="I33" s="67"/>
      <c r="J33" s="67"/>
      <c r="K33" s="67"/>
      <c r="L33" s="67"/>
      <c r="M33" s="67"/>
      <c r="N33" s="67"/>
      <c r="O33" s="51">
        <f t="shared" si="2"/>
        <v>0</v>
      </c>
    </row>
    <row r="34" spans="1:15" ht="12" customHeight="1">
      <c r="A34" s="38">
        <v>23</v>
      </c>
      <c r="B34" s="39" t="s">
        <v>22</v>
      </c>
      <c r="C34" s="48">
        <v>0.5</v>
      </c>
      <c r="D34" s="110">
        <v>85.1</v>
      </c>
      <c r="E34" s="46">
        <f t="shared" si="0"/>
        <v>7</v>
      </c>
      <c r="F34" s="55">
        <f t="shared" si="1"/>
        <v>79.143</v>
      </c>
      <c r="G34" s="64"/>
      <c r="H34" s="65"/>
      <c r="I34" s="67"/>
      <c r="J34" s="67"/>
      <c r="K34" s="67"/>
      <c r="L34" s="67"/>
      <c r="M34" s="67"/>
      <c r="N34" s="67"/>
      <c r="O34" s="51">
        <f t="shared" si="2"/>
        <v>0</v>
      </c>
    </row>
    <row r="35" spans="1:15" ht="12" customHeight="1">
      <c r="A35" s="38">
        <v>24</v>
      </c>
      <c r="B35" s="39" t="s">
        <v>23</v>
      </c>
      <c r="C35" s="48">
        <v>0.25</v>
      </c>
      <c r="D35" s="110">
        <v>43.8</v>
      </c>
      <c r="E35" s="46">
        <f t="shared" si="0"/>
        <v>7</v>
      </c>
      <c r="F35" s="55">
        <f t="shared" si="1"/>
        <v>40.733999999999995</v>
      </c>
      <c r="G35" s="64"/>
      <c r="H35" s="65"/>
      <c r="I35" s="67"/>
      <c r="J35" s="67"/>
      <c r="K35" s="67"/>
      <c r="L35" s="67"/>
      <c r="M35" s="67"/>
      <c r="N35" s="67"/>
      <c r="O35" s="51">
        <f t="shared" si="2"/>
        <v>0</v>
      </c>
    </row>
    <row r="36" spans="1:15" ht="12" customHeight="1">
      <c r="A36" s="38">
        <v>25</v>
      </c>
      <c r="B36" s="39" t="s">
        <v>23</v>
      </c>
      <c r="C36" s="48">
        <v>0.5</v>
      </c>
      <c r="D36" s="110">
        <v>84.7</v>
      </c>
      <c r="E36" s="46">
        <f t="shared" si="0"/>
        <v>7</v>
      </c>
      <c r="F36" s="55">
        <f t="shared" si="1"/>
        <v>78.771</v>
      </c>
      <c r="G36" s="64"/>
      <c r="H36" s="65"/>
      <c r="I36" s="67"/>
      <c r="J36" s="67"/>
      <c r="K36" s="67">
        <v>20</v>
      </c>
      <c r="L36" s="67"/>
      <c r="M36" s="67">
        <v>20</v>
      </c>
      <c r="N36" s="67"/>
      <c r="O36" s="51">
        <f t="shared" si="2"/>
        <v>3150.84</v>
      </c>
    </row>
    <row r="37" spans="1:15" ht="12" customHeight="1">
      <c r="A37" s="38">
        <v>26</v>
      </c>
      <c r="B37" s="39" t="s">
        <v>24</v>
      </c>
      <c r="C37" s="48">
        <v>0.25</v>
      </c>
      <c r="D37" s="110">
        <v>43.8</v>
      </c>
      <c r="E37" s="46">
        <f t="shared" si="0"/>
        <v>7</v>
      </c>
      <c r="F37" s="55">
        <f t="shared" si="1"/>
        <v>40.733999999999995</v>
      </c>
      <c r="G37" s="64"/>
      <c r="H37" s="65">
        <v>90</v>
      </c>
      <c r="I37" s="67"/>
      <c r="J37" s="67"/>
      <c r="K37" s="67"/>
      <c r="L37" s="67"/>
      <c r="M37" s="67">
        <v>30</v>
      </c>
      <c r="N37" s="67"/>
      <c r="O37" s="51">
        <f t="shared" si="2"/>
        <v>4888.079999999999</v>
      </c>
    </row>
    <row r="38" spans="1:15" ht="12" customHeight="1">
      <c r="A38" s="38">
        <v>27</v>
      </c>
      <c r="B38" s="39" t="s">
        <v>24</v>
      </c>
      <c r="C38" s="48">
        <v>0.5</v>
      </c>
      <c r="D38" s="110">
        <v>81.8</v>
      </c>
      <c r="E38" s="46">
        <f t="shared" si="0"/>
        <v>7</v>
      </c>
      <c r="F38" s="55">
        <f t="shared" si="1"/>
        <v>76.074</v>
      </c>
      <c r="G38" s="64">
        <v>40</v>
      </c>
      <c r="H38" s="65">
        <v>60</v>
      </c>
      <c r="I38" s="67"/>
      <c r="J38" s="67"/>
      <c r="K38" s="67">
        <v>20</v>
      </c>
      <c r="L38" s="67">
        <v>20</v>
      </c>
      <c r="M38" s="67">
        <v>40</v>
      </c>
      <c r="N38" s="67">
        <v>40</v>
      </c>
      <c r="O38" s="51">
        <f t="shared" si="2"/>
        <v>16736.28</v>
      </c>
    </row>
    <row r="39" spans="1:15" ht="12" customHeight="1">
      <c r="A39" s="38">
        <v>28</v>
      </c>
      <c r="B39" s="39" t="s">
        <v>25</v>
      </c>
      <c r="C39" s="48">
        <v>0.5</v>
      </c>
      <c r="D39" s="110">
        <v>85.1</v>
      </c>
      <c r="E39" s="46">
        <f t="shared" si="0"/>
        <v>7</v>
      </c>
      <c r="F39" s="55">
        <f t="shared" si="1"/>
        <v>79.143</v>
      </c>
      <c r="G39" s="64"/>
      <c r="H39" s="65">
        <v>20</v>
      </c>
      <c r="I39" s="67"/>
      <c r="J39" s="67"/>
      <c r="K39" s="67">
        <v>20</v>
      </c>
      <c r="L39" s="67"/>
      <c r="M39" s="67"/>
      <c r="N39" s="67"/>
      <c r="O39" s="51">
        <f t="shared" si="2"/>
        <v>3165.7200000000003</v>
      </c>
    </row>
    <row r="40" spans="1:15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2" customHeight="1">
      <c r="A41" s="38">
        <v>29</v>
      </c>
      <c r="B41" s="41" t="s">
        <v>27</v>
      </c>
      <c r="C41" s="48">
        <v>0.5</v>
      </c>
      <c r="D41" s="55">
        <v>96</v>
      </c>
      <c r="E41" s="46">
        <f t="shared" si="0"/>
        <v>7</v>
      </c>
      <c r="F41" s="55">
        <v>89.28</v>
      </c>
      <c r="G41" s="64"/>
      <c r="H41" s="65"/>
      <c r="I41" s="67">
        <v>20</v>
      </c>
      <c r="J41" s="67"/>
      <c r="K41" s="67"/>
      <c r="L41" s="67"/>
      <c r="M41" s="67">
        <v>20</v>
      </c>
      <c r="N41" s="67"/>
      <c r="O41" s="51">
        <f aca="true" t="shared" si="3" ref="O41:O62">(SUM(G41:N41))*F41</f>
        <v>3571.2</v>
      </c>
    </row>
    <row r="42" spans="1:15" ht="12" customHeight="1">
      <c r="A42" s="38">
        <v>30</v>
      </c>
      <c r="B42" s="41" t="s">
        <v>28</v>
      </c>
      <c r="C42" s="48" t="s">
        <v>29</v>
      </c>
      <c r="D42" s="55">
        <v>31.3</v>
      </c>
      <c r="E42" s="46">
        <f t="shared" si="0"/>
        <v>7</v>
      </c>
      <c r="F42" s="55">
        <v>29.11</v>
      </c>
      <c r="G42" s="64"/>
      <c r="H42" s="65"/>
      <c r="I42" s="67"/>
      <c r="J42" s="67"/>
      <c r="K42" s="67"/>
      <c r="L42" s="67"/>
      <c r="M42" s="67"/>
      <c r="N42" s="67"/>
      <c r="O42" s="51">
        <f t="shared" si="3"/>
        <v>0</v>
      </c>
    </row>
    <row r="43" spans="1:15" ht="12" customHeight="1">
      <c r="A43" s="38">
        <v>31</v>
      </c>
      <c r="B43" s="41" t="s">
        <v>28</v>
      </c>
      <c r="C43" s="48">
        <v>0.5</v>
      </c>
      <c r="D43" s="55">
        <v>90.4</v>
      </c>
      <c r="E43" s="46">
        <f t="shared" si="0"/>
        <v>7</v>
      </c>
      <c r="F43" s="55">
        <v>84.07</v>
      </c>
      <c r="G43" s="64"/>
      <c r="H43" s="65"/>
      <c r="I43" s="67">
        <v>20</v>
      </c>
      <c r="J43" s="67"/>
      <c r="K43" s="67"/>
      <c r="L43" s="67"/>
      <c r="M43" s="67"/>
      <c r="N43" s="67"/>
      <c r="O43" s="51">
        <f t="shared" si="3"/>
        <v>1681.3999999999999</v>
      </c>
    </row>
    <row r="44" spans="1:15" ht="12" customHeight="1">
      <c r="A44" s="38">
        <v>32</v>
      </c>
      <c r="B44" s="41" t="s">
        <v>30</v>
      </c>
      <c r="C44" s="48">
        <v>0.5</v>
      </c>
      <c r="D44" s="55">
        <v>74.8</v>
      </c>
      <c r="E44" s="46">
        <f aca="true" t="shared" si="4" ref="E44:E62">E43</f>
        <v>7</v>
      </c>
      <c r="F44" s="55">
        <v>69.56</v>
      </c>
      <c r="G44" s="64"/>
      <c r="H44" s="65"/>
      <c r="I44" s="67"/>
      <c r="J44" s="67"/>
      <c r="K44" s="67"/>
      <c r="L44" s="67"/>
      <c r="M44" s="67"/>
      <c r="N44" s="67"/>
      <c r="O44" s="51">
        <f t="shared" si="3"/>
        <v>0</v>
      </c>
    </row>
    <row r="45" spans="1:15" ht="12" customHeight="1">
      <c r="A45" s="38">
        <v>33</v>
      </c>
      <c r="B45" s="41" t="s">
        <v>31</v>
      </c>
      <c r="C45" s="48">
        <v>0.5</v>
      </c>
      <c r="D45" s="55">
        <v>72.7</v>
      </c>
      <c r="E45" s="46">
        <f t="shared" si="4"/>
        <v>7</v>
      </c>
      <c r="F45" s="55">
        <v>67.61</v>
      </c>
      <c r="G45" s="64"/>
      <c r="H45" s="65"/>
      <c r="I45" s="67"/>
      <c r="J45" s="67"/>
      <c r="K45" s="67"/>
      <c r="L45" s="67"/>
      <c r="M45" s="67"/>
      <c r="N45" s="67"/>
      <c r="O45" s="51">
        <f t="shared" si="3"/>
        <v>0</v>
      </c>
    </row>
    <row r="46" spans="1:15" ht="12" customHeight="1">
      <c r="A46" s="38">
        <v>34</v>
      </c>
      <c r="B46" s="41" t="s">
        <v>32</v>
      </c>
      <c r="C46" s="48">
        <v>0.5</v>
      </c>
      <c r="D46" s="55">
        <v>70.7</v>
      </c>
      <c r="E46" s="46">
        <f t="shared" si="4"/>
        <v>7</v>
      </c>
      <c r="F46" s="55">
        <v>65.75</v>
      </c>
      <c r="G46" s="64"/>
      <c r="H46" s="65"/>
      <c r="I46" s="67"/>
      <c r="J46" s="67"/>
      <c r="K46" s="67"/>
      <c r="L46" s="67"/>
      <c r="M46" s="67"/>
      <c r="N46" s="67"/>
      <c r="O46" s="51">
        <f t="shared" si="3"/>
        <v>0</v>
      </c>
    </row>
    <row r="47" spans="1:15" ht="12" customHeight="1">
      <c r="A47" s="38">
        <v>35</v>
      </c>
      <c r="B47" s="41" t="s">
        <v>33</v>
      </c>
      <c r="C47" s="48" t="s">
        <v>29</v>
      </c>
      <c r="D47" s="55">
        <v>28.7</v>
      </c>
      <c r="E47" s="46">
        <f t="shared" si="4"/>
        <v>7</v>
      </c>
      <c r="F47" s="55">
        <v>26.69</v>
      </c>
      <c r="G47" s="64"/>
      <c r="H47" s="65"/>
      <c r="I47" s="67"/>
      <c r="J47" s="67"/>
      <c r="K47" s="67"/>
      <c r="L47" s="67"/>
      <c r="M47" s="67"/>
      <c r="N47" s="67"/>
      <c r="O47" s="51">
        <f t="shared" si="3"/>
        <v>0</v>
      </c>
    </row>
    <row r="48" spans="1:15" ht="12" customHeight="1">
      <c r="A48" s="38">
        <v>36</v>
      </c>
      <c r="B48" s="41" t="s">
        <v>34</v>
      </c>
      <c r="C48" s="48">
        <v>0.5</v>
      </c>
      <c r="D48" s="55">
        <v>71.7</v>
      </c>
      <c r="E48" s="46">
        <f t="shared" si="4"/>
        <v>7</v>
      </c>
      <c r="F48" s="55">
        <v>66.68</v>
      </c>
      <c r="G48" s="64"/>
      <c r="H48" s="65"/>
      <c r="I48" s="67"/>
      <c r="J48" s="67"/>
      <c r="K48" s="67"/>
      <c r="L48" s="67"/>
      <c r="M48" s="67"/>
      <c r="N48" s="67"/>
      <c r="O48" s="51">
        <f t="shared" si="3"/>
        <v>0</v>
      </c>
    </row>
    <row r="49" spans="1:15" ht="12" customHeight="1">
      <c r="A49" s="38">
        <v>37</v>
      </c>
      <c r="B49" s="41" t="s">
        <v>35</v>
      </c>
      <c r="C49" s="48">
        <v>0.5</v>
      </c>
      <c r="D49" s="55">
        <v>72.8</v>
      </c>
      <c r="E49" s="46">
        <f t="shared" si="4"/>
        <v>7</v>
      </c>
      <c r="F49" s="55">
        <v>67.7</v>
      </c>
      <c r="G49" s="64"/>
      <c r="H49" s="65"/>
      <c r="I49" s="67">
        <v>20</v>
      </c>
      <c r="J49" s="67"/>
      <c r="K49" s="67"/>
      <c r="L49" s="67"/>
      <c r="M49" s="67"/>
      <c r="N49" s="67"/>
      <c r="O49" s="51">
        <f t="shared" si="3"/>
        <v>1354</v>
      </c>
    </row>
    <row r="50" spans="1:15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4"/>
        <v>7</v>
      </c>
      <c r="F50" s="55">
        <v>87.32</v>
      </c>
      <c r="G50" s="64"/>
      <c r="H50" s="65"/>
      <c r="I50" s="67"/>
      <c r="J50" s="67"/>
      <c r="K50" s="67"/>
      <c r="L50" s="67"/>
      <c r="M50" s="67"/>
      <c r="N50" s="67"/>
      <c r="O50" s="51">
        <f t="shared" si="3"/>
        <v>0</v>
      </c>
    </row>
    <row r="51" spans="1:15" ht="12" customHeight="1">
      <c r="A51" s="38">
        <v>39</v>
      </c>
      <c r="B51" s="41" t="s">
        <v>37</v>
      </c>
      <c r="C51" s="48">
        <v>0.5</v>
      </c>
      <c r="D51" s="55">
        <v>93.3</v>
      </c>
      <c r="E51" s="46">
        <f t="shared" si="4"/>
        <v>7</v>
      </c>
      <c r="F51" s="55">
        <v>86.77</v>
      </c>
      <c r="G51" s="64"/>
      <c r="H51" s="65"/>
      <c r="I51" s="67"/>
      <c r="J51" s="67"/>
      <c r="K51" s="67"/>
      <c r="L51" s="67"/>
      <c r="M51" s="67"/>
      <c r="N51" s="67"/>
      <c r="O51" s="51">
        <f t="shared" si="3"/>
        <v>0</v>
      </c>
    </row>
    <row r="52" spans="1:15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4"/>
        <v>7</v>
      </c>
      <c r="F52" s="55">
        <v>86.77</v>
      </c>
      <c r="G52" s="64"/>
      <c r="H52" s="65"/>
      <c r="I52" s="67"/>
      <c r="J52" s="67"/>
      <c r="K52" s="67"/>
      <c r="L52" s="67"/>
      <c r="M52" s="67"/>
      <c r="N52" s="67"/>
      <c r="O52" s="51">
        <f t="shared" si="3"/>
        <v>0</v>
      </c>
    </row>
    <row r="53" spans="1:15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4"/>
        <v>7</v>
      </c>
      <c r="F53" s="55">
        <v>87.33</v>
      </c>
      <c r="G53" s="64"/>
      <c r="H53" s="65"/>
      <c r="I53" s="67"/>
      <c r="J53" s="67"/>
      <c r="K53" s="67"/>
      <c r="L53" s="67"/>
      <c r="M53" s="67"/>
      <c r="N53" s="67"/>
      <c r="O53" s="51">
        <f t="shared" si="3"/>
        <v>0</v>
      </c>
    </row>
    <row r="54" spans="1:15" ht="12" customHeight="1">
      <c r="A54" s="38">
        <v>42</v>
      </c>
      <c r="B54" s="41" t="s">
        <v>40</v>
      </c>
      <c r="C54" s="48">
        <v>0.5</v>
      </c>
      <c r="D54" s="55">
        <v>78.6</v>
      </c>
      <c r="E54" s="46">
        <f t="shared" si="4"/>
        <v>7</v>
      </c>
      <c r="F54" s="55">
        <v>73.1</v>
      </c>
      <c r="G54" s="64"/>
      <c r="H54" s="65"/>
      <c r="I54" s="67">
        <v>20</v>
      </c>
      <c r="J54" s="67"/>
      <c r="K54" s="67"/>
      <c r="L54" s="67"/>
      <c r="M54" s="67"/>
      <c r="N54" s="67"/>
      <c r="O54" s="51">
        <f t="shared" si="3"/>
        <v>1462</v>
      </c>
    </row>
    <row r="55" spans="1:15" ht="12" customHeight="1">
      <c r="A55" s="38">
        <v>43</v>
      </c>
      <c r="B55" s="41" t="s">
        <v>41</v>
      </c>
      <c r="C55" s="48">
        <v>0.5</v>
      </c>
      <c r="D55" s="55">
        <v>72.3</v>
      </c>
      <c r="E55" s="46">
        <f t="shared" si="4"/>
        <v>7</v>
      </c>
      <c r="F55" s="55">
        <v>67.24</v>
      </c>
      <c r="G55" s="64"/>
      <c r="H55" s="65"/>
      <c r="I55" s="67">
        <v>20</v>
      </c>
      <c r="J55" s="67"/>
      <c r="K55" s="67"/>
      <c r="L55" s="67"/>
      <c r="M55" s="67"/>
      <c r="N55" s="67"/>
      <c r="O55" s="51">
        <f t="shared" si="3"/>
        <v>1344.8</v>
      </c>
    </row>
    <row r="56" spans="1:15" ht="12" customHeight="1">
      <c r="A56" s="38">
        <v>44</v>
      </c>
      <c r="B56" s="41" t="s">
        <v>42</v>
      </c>
      <c r="C56" s="48">
        <v>0.5</v>
      </c>
      <c r="D56" s="55">
        <v>95</v>
      </c>
      <c r="E56" s="46">
        <f t="shared" si="4"/>
        <v>7</v>
      </c>
      <c r="F56" s="55">
        <v>88.35</v>
      </c>
      <c r="G56" s="64"/>
      <c r="H56" s="65"/>
      <c r="I56" s="67"/>
      <c r="J56" s="67"/>
      <c r="K56" s="67"/>
      <c r="L56" s="67"/>
      <c r="M56" s="67"/>
      <c r="N56" s="67"/>
      <c r="O56" s="51">
        <f t="shared" si="3"/>
        <v>0</v>
      </c>
    </row>
    <row r="57" spans="1:15" ht="12" customHeight="1">
      <c r="A57" s="38">
        <v>45</v>
      </c>
      <c r="B57" s="41" t="s">
        <v>43</v>
      </c>
      <c r="C57" s="48" t="s">
        <v>29</v>
      </c>
      <c r="D57" s="55">
        <v>30.7</v>
      </c>
      <c r="E57" s="46">
        <f t="shared" si="4"/>
        <v>7</v>
      </c>
      <c r="F57" s="55">
        <v>28.55</v>
      </c>
      <c r="G57" s="64"/>
      <c r="H57" s="65"/>
      <c r="I57" s="67"/>
      <c r="J57" s="67"/>
      <c r="K57" s="67"/>
      <c r="L57" s="67"/>
      <c r="M57" s="67"/>
      <c r="N57" s="67"/>
      <c r="O57" s="51">
        <f t="shared" si="3"/>
        <v>0</v>
      </c>
    </row>
    <row r="58" spans="1:15" ht="12" customHeight="1">
      <c r="A58" s="38">
        <v>46</v>
      </c>
      <c r="B58" s="41" t="s">
        <v>43</v>
      </c>
      <c r="C58" s="48">
        <v>0.5</v>
      </c>
      <c r="D58" s="55">
        <v>87.1</v>
      </c>
      <c r="E58" s="46">
        <f t="shared" si="4"/>
        <v>7</v>
      </c>
      <c r="F58" s="55">
        <v>81</v>
      </c>
      <c r="G58" s="64"/>
      <c r="H58" s="65"/>
      <c r="I58" s="67"/>
      <c r="J58" s="67"/>
      <c r="K58" s="67"/>
      <c r="L58" s="67"/>
      <c r="M58" s="67"/>
      <c r="N58" s="67"/>
      <c r="O58" s="51">
        <f t="shared" si="3"/>
        <v>0</v>
      </c>
    </row>
    <row r="59" spans="1:15" ht="12" customHeight="1">
      <c r="A59" s="38">
        <v>47</v>
      </c>
      <c r="B59" s="41" t="s">
        <v>44</v>
      </c>
      <c r="C59" s="48" t="s">
        <v>29</v>
      </c>
      <c r="D59" s="55">
        <v>42.9</v>
      </c>
      <c r="E59" s="46">
        <f t="shared" si="4"/>
        <v>7</v>
      </c>
      <c r="F59" s="55">
        <v>39.9</v>
      </c>
      <c r="G59" s="64"/>
      <c r="H59" s="65"/>
      <c r="I59" s="67"/>
      <c r="J59" s="67"/>
      <c r="K59" s="67"/>
      <c r="L59" s="67"/>
      <c r="M59" s="67"/>
      <c r="N59" s="67"/>
      <c r="O59" s="51">
        <f t="shared" si="3"/>
        <v>0</v>
      </c>
    </row>
    <row r="60" spans="1:15" ht="12" customHeight="1">
      <c r="A60" s="38">
        <v>48</v>
      </c>
      <c r="B60" s="41" t="s">
        <v>45</v>
      </c>
      <c r="C60" s="48">
        <v>0.5</v>
      </c>
      <c r="D60" s="55">
        <v>163</v>
      </c>
      <c r="E60" s="46">
        <f t="shared" si="4"/>
        <v>7</v>
      </c>
      <c r="F60" s="55">
        <v>151.6</v>
      </c>
      <c r="G60" s="64"/>
      <c r="H60" s="65"/>
      <c r="I60" s="67">
        <v>24</v>
      </c>
      <c r="J60" s="67"/>
      <c r="K60" s="67"/>
      <c r="L60" s="67"/>
      <c r="M60" s="67"/>
      <c r="N60" s="67"/>
      <c r="O60" s="51">
        <f t="shared" si="3"/>
        <v>3638.3999999999996</v>
      </c>
    </row>
    <row r="61" spans="1:15" ht="12" customHeight="1">
      <c r="A61" s="38">
        <v>49</v>
      </c>
      <c r="B61" s="41" t="s">
        <v>46</v>
      </c>
      <c r="C61" s="48">
        <v>0.5</v>
      </c>
      <c r="D61" s="55">
        <v>78.7</v>
      </c>
      <c r="E61" s="46">
        <f t="shared" si="4"/>
        <v>7</v>
      </c>
      <c r="F61" s="55">
        <v>73.19</v>
      </c>
      <c r="G61" s="64"/>
      <c r="H61" s="65"/>
      <c r="I61" s="67"/>
      <c r="J61" s="67"/>
      <c r="K61" s="67"/>
      <c r="L61" s="67"/>
      <c r="M61" s="67"/>
      <c r="N61" s="67"/>
      <c r="O61" s="51">
        <f t="shared" si="3"/>
        <v>0</v>
      </c>
    </row>
    <row r="62" spans="1:15" ht="12" customHeight="1">
      <c r="A62" s="38">
        <v>50</v>
      </c>
      <c r="B62" s="41" t="s">
        <v>47</v>
      </c>
      <c r="C62" s="48">
        <v>0.5</v>
      </c>
      <c r="D62" s="55">
        <v>161</v>
      </c>
      <c r="E62" s="46">
        <f t="shared" si="4"/>
        <v>7</v>
      </c>
      <c r="F62" s="55">
        <v>149.73</v>
      </c>
      <c r="G62" s="64"/>
      <c r="H62" s="65"/>
      <c r="I62" s="67"/>
      <c r="J62" s="67"/>
      <c r="K62" s="67"/>
      <c r="L62" s="67"/>
      <c r="M62" s="67"/>
      <c r="N62" s="67"/>
      <c r="O62" s="51">
        <f t="shared" si="3"/>
        <v>0</v>
      </c>
    </row>
    <row r="63" spans="1:15" ht="12" customHeight="1">
      <c r="A63" s="155" t="s">
        <v>50</v>
      </c>
      <c r="B63" s="156"/>
      <c r="C63" s="15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ht="12" customHeight="1">
      <c r="A64" s="38">
        <v>53</v>
      </c>
      <c r="B64" s="59" t="s">
        <v>51</v>
      </c>
      <c r="C64" s="48">
        <v>0.7</v>
      </c>
      <c r="D64" s="55">
        <v>185.7</v>
      </c>
      <c r="E64" s="46">
        <v>7</v>
      </c>
      <c r="F64" s="55">
        <v>172.7</v>
      </c>
      <c r="G64" s="64"/>
      <c r="H64" s="65"/>
      <c r="I64" s="67"/>
      <c r="J64" s="67"/>
      <c r="K64" s="67">
        <v>24</v>
      </c>
      <c r="L64" s="67"/>
      <c r="M64" s="67"/>
      <c r="N64" s="67"/>
      <c r="O64" s="51">
        <f aca="true" t="shared" si="5" ref="O64:O70">(SUM(G64:N64))*F64</f>
        <v>4144.799999999999</v>
      </c>
    </row>
    <row r="65" spans="1:15" ht="12" customHeight="1">
      <c r="A65" s="38">
        <v>54</v>
      </c>
      <c r="B65" s="59" t="s">
        <v>52</v>
      </c>
      <c r="C65" s="48">
        <v>0.7</v>
      </c>
      <c r="D65" s="55">
        <v>191.5</v>
      </c>
      <c r="E65" s="46">
        <f aca="true" t="shared" si="6" ref="E65:E70">E64</f>
        <v>7</v>
      </c>
      <c r="F65" s="55">
        <v>178.1</v>
      </c>
      <c r="G65" s="64"/>
      <c r="H65" s="65"/>
      <c r="I65" s="67"/>
      <c r="J65" s="67"/>
      <c r="K65" s="67"/>
      <c r="L65" s="67"/>
      <c r="M65" s="67"/>
      <c r="N65" s="67"/>
      <c r="O65" s="51">
        <f t="shared" si="5"/>
        <v>0</v>
      </c>
    </row>
    <row r="66" spans="1:15" ht="12" customHeight="1">
      <c r="A66" s="38">
        <v>55</v>
      </c>
      <c r="B66" s="59" t="s">
        <v>53</v>
      </c>
      <c r="C66" s="48">
        <v>0.7</v>
      </c>
      <c r="D66" s="55">
        <v>211.2</v>
      </c>
      <c r="E66" s="46">
        <f t="shared" si="6"/>
        <v>7</v>
      </c>
      <c r="F66" s="55">
        <v>196.42</v>
      </c>
      <c r="G66" s="64"/>
      <c r="H66" s="65"/>
      <c r="I66" s="67"/>
      <c r="J66" s="67"/>
      <c r="K66" s="67"/>
      <c r="L66" s="67"/>
      <c r="M66" s="67"/>
      <c r="N66" s="67"/>
      <c r="O66" s="51">
        <f t="shared" si="5"/>
        <v>0</v>
      </c>
    </row>
    <row r="67" spans="1:15" ht="12" customHeight="1">
      <c r="A67" s="38">
        <v>56</v>
      </c>
      <c r="B67" s="59" t="s">
        <v>54</v>
      </c>
      <c r="C67" s="48">
        <v>0.7</v>
      </c>
      <c r="D67" s="55">
        <v>196.1</v>
      </c>
      <c r="E67" s="46">
        <f t="shared" si="6"/>
        <v>7</v>
      </c>
      <c r="F67" s="55">
        <v>182.37</v>
      </c>
      <c r="G67" s="64"/>
      <c r="H67" s="65"/>
      <c r="I67" s="67"/>
      <c r="J67" s="67"/>
      <c r="K67" s="67"/>
      <c r="L67" s="67"/>
      <c r="M67" s="67"/>
      <c r="N67" s="67"/>
      <c r="O67" s="51">
        <f t="shared" si="5"/>
        <v>0</v>
      </c>
    </row>
    <row r="68" spans="1:15" ht="12" customHeight="1">
      <c r="A68" s="38">
        <v>57</v>
      </c>
      <c r="B68" s="59" t="s">
        <v>55</v>
      </c>
      <c r="C68" s="48">
        <v>0.7</v>
      </c>
      <c r="D68" s="55">
        <v>185.4</v>
      </c>
      <c r="E68" s="46">
        <f t="shared" si="6"/>
        <v>7</v>
      </c>
      <c r="F68" s="55">
        <v>172.42</v>
      </c>
      <c r="G68" s="64"/>
      <c r="H68" s="65"/>
      <c r="I68" s="67"/>
      <c r="J68" s="67"/>
      <c r="K68" s="67"/>
      <c r="L68" s="67"/>
      <c r="M68" s="67"/>
      <c r="N68" s="67"/>
      <c r="O68" s="51">
        <f t="shared" si="5"/>
        <v>0</v>
      </c>
    </row>
    <row r="69" spans="1:15" ht="12" customHeight="1">
      <c r="A69" s="38"/>
      <c r="B69" s="59" t="s">
        <v>58</v>
      </c>
      <c r="C69" s="60"/>
      <c r="D69" s="55">
        <v>20.4</v>
      </c>
      <c r="E69" s="46">
        <f t="shared" si="6"/>
        <v>7</v>
      </c>
      <c r="F69" s="55">
        <v>18.97</v>
      </c>
      <c r="G69" s="64"/>
      <c r="H69" s="65"/>
      <c r="I69" s="67"/>
      <c r="J69" s="67"/>
      <c r="K69" s="67"/>
      <c r="L69" s="67"/>
      <c r="M69" s="67"/>
      <c r="N69" s="67"/>
      <c r="O69" s="51">
        <f t="shared" si="5"/>
        <v>0</v>
      </c>
    </row>
    <row r="70" spans="1:15" ht="12" customHeight="1">
      <c r="A70" s="38"/>
      <c r="B70" s="59" t="s">
        <v>59</v>
      </c>
      <c r="C70" s="60"/>
      <c r="D70" s="55">
        <v>6.7</v>
      </c>
      <c r="E70" s="46">
        <f t="shared" si="6"/>
        <v>7</v>
      </c>
      <c r="F70" s="55">
        <v>6.23</v>
      </c>
      <c r="G70" s="64"/>
      <c r="H70" s="65"/>
      <c r="I70" s="67"/>
      <c r="J70" s="67"/>
      <c r="K70" s="67"/>
      <c r="L70" s="67"/>
      <c r="M70" s="67"/>
      <c r="N70" s="67"/>
      <c r="O70" s="51">
        <f t="shared" si="5"/>
        <v>0</v>
      </c>
    </row>
    <row r="71" spans="1:15" ht="12" customHeight="1">
      <c r="A71" s="38"/>
      <c r="B71" s="40" t="s">
        <v>99</v>
      </c>
      <c r="C71" s="60"/>
      <c r="D71" s="55">
        <v>221</v>
      </c>
      <c r="E71" s="46">
        <v>7</v>
      </c>
      <c r="F71" s="55">
        <v>205.53</v>
      </c>
      <c r="G71" s="64"/>
      <c r="H71" s="65">
        <v>7</v>
      </c>
      <c r="I71" s="67">
        <v>7</v>
      </c>
      <c r="J71" s="67"/>
      <c r="K71" s="67"/>
      <c r="L71" s="67"/>
      <c r="M71" s="67">
        <v>7</v>
      </c>
      <c r="N71" s="67"/>
      <c r="O71" s="51">
        <f>SUM(G71+H71+I71+J71+K71+L71+M71+N71)*F71</f>
        <v>4316.13</v>
      </c>
    </row>
    <row r="72" spans="1:15" ht="12" customHeight="1">
      <c r="A72" s="38"/>
      <c r="B72" s="40" t="s">
        <v>100</v>
      </c>
      <c r="C72" s="60"/>
      <c r="D72" s="55">
        <v>221</v>
      </c>
      <c r="E72" s="46">
        <v>7</v>
      </c>
      <c r="F72" s="55">
        <v>205.53</v>
      </c>
      <c r="G72" s="64"/>
      <c r="H72" s="65"/>
      <c r="I72" s="67"/>
      <c r="J72" s="67"/>
      <c r="K72" s="67"/>
      <c r="L72" s="67"/>
      <c r="M72" s="67"/>
      <c r="N72" s="67"/>
      <c r="O72" s="51">
        <f>SUM(G72+H72+I72+J72+K72+L72+M72+N72)*F72</f>
        <v>0</v>
      </c>
    </row>
    <row r="73" spans="1:15" ht="12" customHeight="1">
      <c r="A73" s="38"/>
      <c r="B73" s="40" t="s">
        <v>101</v>
      </c>
      <c r="C73" s="60"/>
      <c r="D73" s="55">
        <v>221</v>
      </c>
      <c r="E73" s="46">
        <v>7</v>
      </c>
      <c r="F73" s="55">
        <v>205.53</v>
      </c>
      <c r="G73" s="64"/>
      <c r="H73" s="65"/>
      <c r="I73" s="67"/>
      <c r="J73" s="67"/>
      <c r="K73" s="67"/>
      <c r="L73" s="67"/>
      <c r="M73" s="67"/>
      <c r="N73" s="67"/>
      <c r="O73" s="51">
        <f>SUM(G73+H73+I73+J73+K73+L73+M73+N73)*F73</f>
        <v>0</v>
      </c>
    </row>
    <row r="74" spans="1:15" ht="12" customHeight="1">
      <c r="A74" s="38"/>
      <c r="B74" s="40" t="s">
        <v>102</v>
      </c>
      <c r="C74" s="60"/>
      <c r="D74" s="55">
        <v>221</v>
      </c>
      <c r="E74" s="46">
        <v>7</v>
      </c>
      <c r="F74" s="55">
        <v>205.53</v>
      </c>
      <c r="G74" s="64"/>
      <c r="H74" s="65"/>
      <c r="I74" s="67"/>
      <c r="J74" s="67"/>
      <c r="K74" s="67"/>
      <c r="L74" s="67"/>
      <c r="M74" s="67"/>
      <c r="N74" s="67"/>
      <c r="O74" s="51">
        <f>SUM(G74+H74+I74+J74+K74+L74+M74+N74)*F74</f>
        <v>0</v>
      </c>
    </row>
    <row r="75" spans="1:15" ht="12" customHeight="1" thickBo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</row>
    <row r="76" spans="1:15" ht="13.5" thickBot="1">
      <c r="A76" s="1"/>
      <c r="N76" t="s">
        <v>92</v>
      </c>
      <c r="O76" s="58">
        <f>SUM(O12:O71)</f>
        <v>161838.01200000002</v>
      </c>
    </row>
    <row r="77" ht="12.75">
      <c r="A77" s="1"/>
    </row>
    <row r="78" spans="1:14" ht="12.75">
      <c r="A78" s="1"/>
      <c r="N78" s="63"/>
    </row>
    <row r="79" ht="12.75">
      <c r="A79" s="1"/>
    </row>
    <row r="80" ht="12.75">
      <c r="A80" s="2"/>
    </row>
    <row r="81" ht="12.75">
      <c r="A81" s="3"/>
    </row>
  </sheetData>
  <sheetProtection/>
  <mergeCells count="7">
    <mergeCell ref="A63:C63"/>
    <mergeCell ref="A40:C40"/>
    <mergeCell ref="G7:G8"/>
    <mergeCell ref="A7:A10"/>
    <mergeCell ref="B7:B10"/>
    <mergeCell ref="C7:C10"/>
    <mergeCell ref="A11:C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M66">
      <selection activeCell="B22" sqref="B22:O25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3" width="5.625" style="45" customWidth="1"/>
    <col min="14" max="14" width="5.625" style="0" customWidth="1"/>
    <col min="15" max="15" width="12.50390625" style="0" customWidth="1"/>
  </cols>
  <sheetData>
    <row r="1" spans="1:14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8"/>
    </row>
    <row r="2" spans="1:14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8"/>
    </row>
    <row r="3" spans="1:14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8"/>
    </row>
    <row r="4" spans="1:14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8"/>
    </row>
    <row r="5" spans="1:14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8"/>
    </row>
    <row r="6" spans="1:14" ht="12" customHeight="1">
      <c r="A6" s="8"/>
      <c r="B6" s="8" t="s">
        <v>86</v>
      </c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8"/>
    </row>
    <row r="7" spans="1:14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8"/>
    </row>
    <row r="8" spans="1:14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8"/>
    </row>
    <row r="9" spans="1:14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8"/>
    </row>
    <row r="10" spans="1:15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3</v>
      </c>
      <c r="N10" s="71" t="s">
        <v>91</v>
      </c>
      <c r="O10" s="61" t="s">
        <v>87</v>
      </c>
    </row>
    <row r="11" spans="1:15" ht="12" customHeigh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2" customHeight="1">
      <c r="A12" s="38">
        <v>1</v>
      </c>
      <c r="B12" s="39" t="s">
        <v>6</v>
      </c>
      <c r="C12" s="48">
        <v>0.5</v>
      </c>
      <c r="D12" s="110">
        <v>88.9</v>
      </c>
      <c r="E12" s="46">
        <f aca="true" t="shared" si="0" ref="E12:E43">E11</f>
        <v>7</v>
      </c>
      <c r="F12" s="55">
        <f aca="true" t="shared" si="1" ref="F12:F39">D12-(D12*E12/100)</f>
        <v>82.677</v>
      </c>
      <c r="G12" s="64"/>
      <c r="H12" s="65">
        <v>60</v>
      </c>
      <c r="I12" s="67">
        <v>60</v>
      </c>
      <c r="J12" s="67">
        <v>20</v>
      </c>
      <c r="K12" s="67"/>
      <c r="L12" s="67"/>
      <c r="M12" s="67">
        <v>80</v>
      </c>
      <c r="N12" s="67"/>
      <c r="O12" s="51">
        <f aca="true" t="shared" si="2" ref="O12:O39">(SUM(G12:N12))*F12</f>
        <v>18188.940000000002</v>
      </c>
    </row>
    <row r="13" spans="1:15" ht="12" customHeight="1">
      <c r="A13" s="38">
        <v>2</v>
      </c>
      <c r="B13" s="39" t="s">
        <v>6</v>
      </c>
      <c r="C13" s="48">
        <v>0.7</v>
      </c>
      <c r="D13" s="110">
        <v>122.8</v>
      </c>
      <c r="E13" s="46">
        <f t="shared" si="0"/>
        <v>7</v>
      </c>
      <c r="F13" s="55">
        <f t="shared" si="1"/>
        <v>114.204</v>
      </c>
      <c r="G13" s="64"/>
      <c r="H13" s="65">
        <v>36</v>
      </c>
      <c r="I13" s="67">
        <v>36</v>
      </c>
      <c r="J13" s="67">
        <v>12</v>
      </c>
      <c r="K13" s="67"/>
      <c r="L13" s="67">
        <v>12</v>
      </c>
      <c r="M13" s="67">
        <v>12</v>
      </c>
      <c r="N13" s="67"/>
      <c r="O13" s="51">
        <f t="shared" si="2"/>
        <v>12334.032</v>
      </c>
    </row>
    <row r="14" spans="1:15" ht="12" customHeight="1">
      <c r="A14" s="38">
        <v>3</v>
      </c>
      <c r="B14" s="39" t="s">
        <v>7</v>
      </c>
      <c r="C14" s="48">
        <v>0.5</v>
      </c>
      <c r="D14" s="110">
        <v>85</v>
      </c>
      <c r="E14" s="46">
        <f t="shared" si="0"/>
        <v>7</v>
      </c>
      <c r="F14" s="55">
        <f t="shared" si="1"/>
        <v>79.05</v>
      </c>
      <c r="G14" s="64"/>
      <c r="H14" s="65"/>
      <c r="I14" s="67"/>
      <c r="J14" s="67"/>
      <c r="K14" s="67"/>
      <c r="L14" s="67"/>
      <c r="M14" s="67"/>
      <c r="N14" s="67"/>
      <c r="O14" s="51">
        <f t="shared" si="2"/>
        <v>0</v>
      </c>
    </row>
    <row r="15" spans="1:15" ht="12" customHeight="1">
      <c r="A15" s="38">
        <v>4</v>
      </c>
      <c r="B15" s="39" t="s">
        <v>8</v>
      </c>
      <c r="C15" s="48">
        <v>0.5</v>
      </c>
      <c r="D15" s="110">
        <v>85</v>
      </c>
      <c r="E15" s="46">
        <f t="shared" si="0"/>
        <v>7</v>
      </c>
      <c r="F15" s="55">
        <f t="shared" si="1"/>
        <v>79.05</v>
      </c>
      <c r="G15" s="64"/>
      <c r="H15" s="65">
        <v>40</v>
      </c>
      <c r="I15" s="67"/>
      <c r="J15" s="67">
        <v>20</v>
      </c>
      <c r="K15" s="67"/>
      <c r="L15" s="67"/>
      <c r="M15" s="67"/>
      <c r="N15" s="67"/>
      <c r="O15" s="51">
        <f t="shared" si="2"/>
        <v>4743</v>
      </c>
    </row>
    <row r="16" spans="1:15" ht="12" customHeight="1">
      <c r="A16" s="38">
        <v>5</v>
      </c>
      <c r="B16" s="39" t="s">
        <v>9</v>
      </c>
      <c r="C16" s="48">
        <v>0.5</v>
      </c>
      <c r="D16" s="110">
        <v>85</v>
      </c>
      <c r="E16" s="46">
        <f t="shared" si="0"/>
        <v>7</v>
      </c>
      <c r="F16" s="55">
        <f t="shared" si="1"/>
        <v>79.05</v>
      </c>
      <c r="G16" s="64"/>
      <c r="H16" s="65"/>
      <c r="I16" s="67"/>
      <c r="J16" s="67"/>
      <c r="K16" s="67"/>
      <c r="L16" s="67"/>
      <c r="M16" s="67">
        <v>20</v>
      </c>
      <c r="N16" s="67"/>
      <c r="O16" s="51">
        <f t="shared" si="2"/>
        <v>1581</v>
      </c>
    </row>
    <row r="17" spans="1:15" ht="12" customHeight="1">
      <c r="A17" s="38">
        <v>6</v>
      </c>
      <c r="B17" s="39" t="s">
        <v>10</v>
      </c>
      <c r="C17" s="48">
        <v>0.7</v>
      </c>
      <c r="D17" s="110">
        <v>251.6</v>
      </c>
      <c r="E17" s="46">
        <f t="shared" si="0"/>
        <v>7</v>
      </c>
      <c r="F17" s="55">
        <f t="shared" si="1"/>
        <v>233.988</v>
      </c>
      <c r="G17" s="64"/>
      <c r="H17" s="65"/>
      <c r="I17" s="67"/>
      <c r="J17" s="67"/>
      <c r="K17" s="67"/>
      <c r="L17" s="67"/>
      <c r="M17" s="67"/>
      <c r="N17" s="67"/>
      <c r="O17" s="51">
        <f t="shared" si="2"/>
        <v>0</v>
      </c>
    </row>
    <row r="18" spans="1:15" ht="12" customHeight="1">
      <c r="A18" s="38">
        <v>7</v>
      </c>
      <c r="B18" s="39" t="s">
        <v>11</v>
      </c>
      <c r="C18" s="48">
        <v>1.75</v>
      </c>
      <c r="D18" s="110">
        <v>491.8</v>
      </c>
      <c r="E18" s="46">
        <f t="shared" si="0"/>
        <v>7</v>
      </c>
      <c r="F18" s="55">
        <f t="shared" si="1"/>
        <v>457.374</v>
      </c>
      <c r="G18" s="64"/>
      <c r="H18" s="65"/>
      <c r="I18" s="67"/>
      <c r="J18" s="67"/>
      <c r="K18" s="67"/>
      <c r="L18" s="67"/>
      <c r="M18" s="67"/>
      <c r="N18" s="67"/>
      <c r="O18" s="51">
        <f t="shared" si="2"/>
        <v>0</v>
      </c>
    </row>
    <row r="19" spans="1:15" ht="12" customHeight="1">
      <c r="A19" s="38">
        <v>8</v>
      </c>
      <c r="B19" s="39" t="s">
        <v>12</v>
      </c>
      <c r="C19" s="48">
        <v>0.5</v>
      </c>
      <c r="D19" s="110">
        <v>88.9</v>
      </c>
      <c r="E19" s="46">
        <f t="shared" si="0"/>
        <v>7</v>
      </c>
      <c r="F19" s="55">
        <f t="shared" si="1"/>
        <v>82.677</v>
      </c>
      <c r="G19" s="64"/>
      <c r="H19" s="65"/>
      <c r="I19" s="67">
        <v>40</v>
      </c>
      <c r="J19" s="67"/>
      <c r="K19" s="67"/>
      <c r="L19" s="67"/>
      <c r="M19" s="67">
        <v>60</v>
      </c>
      <c r="N19" s="67"/>
      <c r="O19" s="51">
        <f t="shared" si="2"/>
        <v>8267.7</v>
      </c>
    </row>
    <row r="20" spans="1:15" ht="12" customHeight="1">
      <c r="A20" s="38">
        <v>9</v>
      </c>
      <c r="B20" s="39" t="s">
        <v>13</v>
      </c>
      <c r="C20" s="48">
        <v>0.75</v>
      </c>
      <c r="D20" s="110">
        <v>131</v>
      </c>
      <c r="E20" s="46">
        <f t="shared" si="0"/>
        <v>7</v>
      </c>
      <c r="F20" s="55">
        <f t="shared" si="1"/>
        <v>121.83</v>
      </c>
      <c r="G20" s="64"/>
      <c r="H20" s="65"/>
      <c r="I20" s="67">
        <v>24</v>
      </c>
      <c r="J20" s="67"/>
      <c r="K20" s="67"/>
      <c r="L20" s="67"/>
      <c r="M20" s="67"/>
      <c r="N20" s="67"/>
      <c r="O20" s="51">
        <f t="shared" si="2"/>
        <v>2923.92</v>
      </c>
    </row>
    <row r="21" spans="1:15" ht="12" customHeight="1">
      <c r="A21" s="38">
        <v>10</v>
      </c>
      <c r="B21" s="39" t="s">
        <v>13</v>
      </c>
      <c r="C21" s="48">
        <v>1.75</v>
      </c>
      <c r="D21" s="110">
        <v>383.5</v>
      </c>
      <c r="E21" s="46">
        <f t="shared" si="0"/>
        <v>7</v>
      </c>
      <c r="F21" s="55">
        <f t="shared" si="1"/>
        <v>356.655</v>
      </c>
      <c r="G21" s="64"/>
      <c r="H21" s="65"/>
      <c r="I21" s="67"/>
      <c r="J21" s="67"/>
      <c r="K21" s="67"/>
      <c r="L21" s="67"/>
      <c r="M21" s="67"/>
      <c r="N21" s="67"/>
      <c r="O21" s="51">
        <f t="shared" si="2"/>
        <v>0</v>
      </c>
    </row>
    <row r="22" spans="1:15" ht="12" customHeight="1">
      <c r="A22" s="37">
        <v>11</v>
      </c>
      <c r="B22" s="119" t="s">
        <v>14</v>
      </c>
      <c r="C22" s="120">
        <v>0.5</v>
      </c>
      <c r="D22" s="126">
        <v>99.4</v>
      </c>
      <c r="E22" s="122">
        <f t="shared" si="0"/>
        <v>7</v>
      </c>
      <c r="F22" s="121">
        <f t="shared" si="1"/>
        <v>92.44200000000001</v>
      </c>
      <c r="G22" s="123"/>
      <c r="H22" s="123"/>
      <c r="I22" s="124">
        <v>40</v>
      </c>
      <c r="J22" s="124">
        <v>20</v>
      </c>
      <c r="K22" s="124"/>
      <c r="L22" s="124"/>
      <c r="M22" s="124"/>
      <c r="N22" s="124">
        <v>20</v>
      </c>
      <c r="O22" s="125">
        <f t="shared" si="2"/>
        <v>7395.360000000001</v>
      </c>
    </row>
    <row r="23" spans="1:15" ht="12" customHeight="1">
      <c r="A23" s="37">
        <v>12</v>
      </c>
      <c r="B23" s="119" t="s">
        <v>15</v>
      </c>
      <c r="C23" s="120">
        <v>0.5</v>
      </c>
      <c r="D23" s="126">
        <v>99.4</v>
      </c>
      <c r="E23" s="122">
        <f t="shared" si="0"/>
        <v>7</v>
      </c>
      <c r="F23" s="121">
        <f t="shared" si="1"/>
        <v>92.44200000000001</v>
      </c>
      <c r="G23" s="123"/>
      <c r="H23" s="123"/>
      <c r="I23" s="124"/>
      <c r="J23" s="124"/>
      <c r="K23" s="124"/>
      <c r="L23" s="124"/>
      <c r="M23" s="124">
        <v>20</v>
      </c>
      <c r="N23" s="124">
        <v>20</v>
      </c>
      <c r="O23" s="125">
        <f t="shared" si="2"/>
        <v>3697.6800000000003</v>
      </c>
    </row>
    <row r="24" spans="1:15" ht="12" customHeight="1">
      <c r="A24" s="37">
        <v>13</v>
      </c>
      <c r="B24" s="119" t="s">
        <v>16</v>
      </c>
      <c r="C24" s="120">
        <v>0.5</v>
      </c>
      <c r="D24" s="126">
        <v>99.4</v>
      </c>
      <c r="E24" s="122">
        <f t="shared" si="0"/>
        <v>7</v>
      </c>
      <c r="F24" s="121">
        <f t="shared" si="1"/>
        <v>92.44200000000001</v>
      </c>
      <c r="G24" s="123"/>
      <c r="H24" s="123"/>
      <c r="I24" s="124"/>
      <c r="J24" s="124"/>
      <c r="K24" s="124"/>
      <c r="L24" s="124"/>
      <c r="M24" s="124"/>
      <c r="N24" s="124">
        <v>20</v>
      </c>
      <c r="O24" s="125">
        <f t="shared" si="2"/>
        <v>1848.8400000000001</v>
      </c>
    </row>
    <row r="25" spans="1:15" ht="12" customHeight="1">
      <c r="A25" s="37">
        <v>14</v>
      </c>
      <c r="B25" s="119" t="s">
        <v>17</v>
      </c>
      <c r="C25" s="120">
        <v>0.5</v>
      </c>
      <c r="D25" s="126">
        <v>99.4</v>
      </c>
      <c r="E25" s="122">
        <f t="shared" si="0"/>
        <v>7</v>
      </c>
      <c r="F25" s="121">
        <f t="shared" si="1"/>
        <v>92.44200000000001</v>
      </c>
      <c r="G25" s="123"/>
      <c r="H25" s="123"/>
      <c r="I25" s="124"/>
      <c r="J25" s="124"/>
      <c r="K25" s="124"/>
      <c r="L25" s="124"/>
      <c r="M25" s="124"/>
      <c r="N25" s="124"/>
      <c r="O25" s="125">
        <f t="shared" si="2"/>
        <v>0</v>
      </c>
    </row>
    <row r="26" spans="1:15" ht="12" customHeight="1">
      <c r="A26" s="37">
        <v>15</v>
      </c>
      <c r="B26" s="39" t="s">
        <v>18</v>
      </c>
      <c r="C26" s="48">
        <v>0.25</v>
      </c>
      <c r="D26" s="110">
        <v>43.8</v>
      </c>
      <c r="E26" s="46">
        <f t="shared" si="0"/>
        <v>7</v>
      </c>
      <c r="F26" s="55">
        <f t="shared" si="1"/>
        <v>40.733999999999995</v>
      </c>
      <c r="G26" s="64"/>
      <c r="H26" s="65"/>
      <c r="I26" s="67"/>
      <c r="J26" s="67"/>
      <c r="K26" s="67"/>
      <c r="L26" s="67"/>
      <c r="M26" s="67">
        <v>30</v>
      </c>
      <c r="N26" s="67"/>
      <c r="O26" s="51">
        <f t="shared" si="2"/>
        <v>1222.0199999999998</v>
      </c>
    </row>
    <row r="27" spans="1:15" ht="12" customHeight="1">
      <c r="A27" s="38">
        <v>16</v>
      </c>
      <c r="B27" s="39" t="s">
        <v>18</v>
      </c>
      <c r="C27" s="48">
        <v>0.5</v>
      </c>
      <c r="D27" s="110">
        <v>71.2</v>
      </c>
      <c r="E27" s="46">
        <f t="shared" si="0"/>
        <v>7</v>
      </c>
      <c r="F27" s="55">
        <f t="shared" si="1"/>
        <v>66.21600000000001</v>
      </c>
      <c r="G27" s="64">
        <v>20</v>
      </c>
      <c r="H27" s="65">
        <v>100</v>
      </c>
      <c r="I27" s="67">
        <v>60</v>
      </c>
      <c r="J27" s="67">
        <v>20</v>
      </c>
      <c r="K27" s="67"/>
      <c r="L27" s="67">
        <v>20</v>
      </c>
      <c r="M27" s="67"/>
      <c r="N27" s="67">
        <v>40</v>
      </c>
      <c r="O27" s="51">
        <f t="shared" si="2"/>
        <v>17216.160000000003</v>
      </c>
    </row>
    <row r="28" spans="1:15" ht="12" customHeight="1">
      <c r="A28" s="38">
        <v>17</v>
      </c>
      <c r="B28" s="39" t="s">
        <v>18</v>
      </c>
      <c r="C28" s="48">
        <v>0.75</v>
      </c>
      <c r="D28" s="110">
        <v>122</v>
      </c>
      <c r="E28" s="46">
        <f t="shared" si="0"/>
        <v>7</v>
      </c>
      <c r="F28" s="55">
        <f t="shared" si="1"/>
        <v>113.46000000000001</v>
      </c>
      <c r="G28" s="64"/>
      <c r="H28" s="65"/>
      <c r="I28" s="67"/>
      <c r="J28" s="67"/>
      <c r="K28" s="67"/>
      <c r="L28" s="67"/>
      <c r="M28" s="67"/>
      <c r="N28" s="67"/>
      <c r="O28" s="51">
        <f t="shared" si="2"/>
        <v>0</v>
      </c>
    </row>
    <row r="29" spans="1:15" ht="12" customHeight="1">
      <c r="A29" s="38">
        <v>18</v>
      </c>
      <c r="B29" s="39" t="s">
        <v>19</v>
      </c>
      <c r="C29" s="48">
        <v>0.25</v>
      </c>
      <c r="D29" s="110">
        <v>45.8</v>
      </c>
      <c r="E29" s="46">
        <f t="shared" si="0"/>
        <v>7</v>
      </c>
      <c r="F29" s="55">
        <f t="shared" si="1"/>
        <v>42.593999999999994</v>
      </c>
      <c r="G29" s="64"/>
      <c r="H29" s="65">
        <v>90</v>
      </c>
      <c r="I29" s="67"/>
      <c r="J29" s="67"/>
      <c r="K29" s="67"/>
      <c r="L29" s="67"/>
      <c r="M29" s="67">
        <v>30</v>
      </c>
      <c r="N29" s="67"/>
      <c r="O29" s="51">
        <f t="shared" si="2"/>
        <v>5111.279999999999</v>
      </c>
    </row>
    <row r="30" spans="1:15" ht="12" customHeight="1">
      <c r="A30" s="38">
        <v>19</v>
      </c>
      <c r="B30" s="39" t="s">
        <v>20</v>
      </c>
      <c r="C30" s="48">
        <v>0.5</v>
      </c>
      <c r="D30" s="110">
        <v>85.5</v>
      </c>
      <c r="E30" s="46">
        <f t="shared" si="0"/>
        <v>7</v>
      </c>
      <c r="F30" s="55">
        <f t="shared" si="1"/>
        <v>79.515</v>
      </c>
      <c r="G30" s="64"/>
      <c r="H30" s="65">
        <v>100</v>
      </c>
      <c r="I30" s="67">
        <v>60</v>
      </c>
      <c r="J30" s="67"/>
      <c r="K30" s="67"/>
      <c r="L30" s="67"/>
      <c r="M30" s="67">
        <v>40</v>
      </c>
      <c r="N30" s="67"/>
      <c r="O30" s="51">
        <f t="shared" si="2"/>
        <v>15903</v>
      </c>
    </row>
    <row r="31" spans="1:15" ht="12" customHeight="1">
      <c r="A31" s="38">
        <v>20</v>
      </c>
      <c r="B31" s="39" t="s">
        <v>20</v>
      </c>
      <c r="C31" s="48">
        <v>0.75</v>
      </c>
      <c r="D31" s="110">
        <v>124.2</v>
      </c>
      <c r="E31" s="46">
        <f t="shared" si="0"/>
        <v>7</v>
      </c>
      <c r="F31" s="55">
        <f t="shared" si="1"/>
        <v>115.506</v>
      </c>
      <c r="G31" s="64"/>
      <c r="H31" s="65"/>
      <c r="I31" s="67">
        <v>36</v>
      </c>
      <c r="J31" s="67"/>
      <c r="K31" s="67"/>
      <c r="L31" s="67"/>
      <c r="M31" s="67"/>
      <c r="N31" s="67">
        <v>36</v>
      </c>
      <c r="O31" s="51">
        <f t="shared" si="2"/>
        <v>8316.432</v>
      </c>
    </row>
    <row r="32" spans="1:15" ht="12" customHeight="1">
      <c r="A32" s="38">
        <v>21</v>
      </c>
      <c r="B32" s="39" t="s">
        <v>19</v>
      </c>
      <c r="C32" s="48">
        <v>1.75</v>
      </c>
      <c r="D32" s="110">
        <v>298</v>
      </c>
      <c r="E32" s="46">
        <f t="shared" si="0"/>
        <v>7</v>
      </c>
      <c r="F32" s="55">
        <f t="shared" si="1"/>
        <v>277.14</v>
      </c>
      <c r="G32" s="64"/>
      <c r="H32" s="65"/>
      <c r="I32" s="67"/>
      <c r="J32" s="67"/>
      <c r="K32" s="67"/>
      <c r="L32" s="67"/>
      <c r="M32" s="67"/>
      <c r="N32" s="67"/>
      <c r="O32" s="51">
        <f t="shared" si="2"/>
        <v>0</v>
      </c>
    </row>
    <row r="33" spans="1:15" ht="12" customHeight="1">
      <c r="A33" s="38">
        <v>22</v>
      </c>
      <c r="B33" s="39" t="s">
        <v>21</v>
      </c>
      <c r="C33" s="48">
        <v>0.7</v>
      </c>
      <c r="D33" s="110">
        <v>531.7</v>
      </c>
      <c r="E33" s="46">
        <f t="shared" si="0"/>
        <v>7</v>
      </c>
      <c r="F33" s="55">
        <f t="shared" si="1"/>
        <v>494.48100000000005</v>
      </c>
      <c r="G33" s="64"/>
      <c r="H33" s="65"/>
      <c r="I33" s="67"/>
      <c r="J33" s="67"/>
      <c r="K33" s="67"/>
      <c r="L33" s="67"/>
      <c r="M33" s="67"/>
      <c r="N33" s="67"/>
      <c r="O33" s="51">
        <f t="shared" si="2"/>
        <v>0</v>
      </c>
    </row>
    <row r="34" spans="1:15" ht="12" customHeight="1">
      <c r="A34" s="38">
        <v>23</v>
      </c>
      <c r="B34" s="39" t="s">
        <v>22</v>
      </c>
      <c r="C34" s="48">
        <v>0.5</v>
      </c>
      <c r="D34" s="110">
        <v>85.1</v>
      </c>
      <c r="E34" s="46">
        <f t="shared" si="0"/>
        <v>7</v>
      </c>
      <c r="F34" s="55">
        <f t="shared" si="1"/>
        <v>79.143</v>
      </c>
      <c r="G34" s="64">
        <v>20</v>
      </c>
      <c r="H34" s="65"/>
      <c r="I34" s="67"/>
      <c r="J34" s="67"/>
      <c r="K34" s="67"/>
      <c r="L34" s="67"/>
      <c r="M34" s="67"/>
      <c r="N34" s="67"/>
      <c r="O34" s="51">
        <f t="shared" si="2"/>
        <v>1582.8600000000001</v>
      </c>
    </row>
    <row r="35" spans="1:15" ht="12" customHeight="1">
      <c r="A35" s="38">
        <v>24</v>
      </c>
      <c r="B35" s="39" t="s">
        <v>23</v>
      </c>
      <c r="C35" s="48">
        <v>0.25</v>
      </c>
      <c r="D35" s="110">
        <v>43.8</v>
      </c>
      <c r="E35" s="46">
        <f t="shared" si="0"/>
        <v>7</v>
      </c>
      <c r="F35" s="55">
        <f t="shared" si="1"/>
        <v>40.733999999999995</v>
      </c>
      <c r="G35" s="64"/>
      <c r="H35" s="65"/>
      <c r="I35" s="67"/>
      <c r="J35" s="67"/>
      <c r="K35" s="67"/>
      <c r="L35" s="67">
        <v>30</v>
      </c>
      <c r="M35" s="67"/>
      <c r="N35" s="67"/>
      <c r="O35" s="51">
        <f t="shared" si="2"/>
        <v>1222.0199999999998</v>
      </c>
    </row>
    <row r="36" spans="1:15" ht="12" customHeight="1">
      <c r="A36" s="38">
        <v>25</v>
      </c>
      <c r="B36" s="39" t="s">
        <v>23</v>
      </c>
      <c r="C36" s="48">
        <v>0.5</v>
      </c>
      <c r="D36" s="110">
        <v>84.7</v>
      </c>
      <c r="E36" s="46">
        <f t="shared" si="0"/>
        <v>7</v>
      </c>
      <c r="F36" s="55">
        <f t="shared" si="1"/>
        <v>78.771</v>
      </c>
      <c r="G36" s="64"/>
      <c r="H36" s="65"/>
      <c r="I36" s="67"/>
      <c r="J36" s="67"/>
      <c r="K36" s="67"/>
      <c r="L36" s="67">
        <v>20</v>
      </c>
      <c r="M36" s="67"/>
      <c r="N36" s="67"/>
      <c r="O36" s="51">
        <f t="shared" si="2"/>
        <v>1575.42</v>
      </c>
    </row>
    <row r="37" spans="1:15" ht="12" customHeight="1">
      <c r="A37" s="38">
        <v>26</v>
      </c>
      <c r="B37" s="39" t="s">
        <v>24</v>
      </c>
      <c r="C37" s="48">
        <v>0.25</v>
      </c>
      <c r="D37" s="110">
        <v>43.8</v>
      </c>
      <c r="E37" s="46">
        <f t="shared" si="0"/>
        <v>7</v>
      </c>
      <c r="F37" s="55">
        <f t="shared" si="1"/>
        <v>40.733999999999995</v>
      </c>
      <c r="G37" s="64"/>
      <c r="H37" s="65">
        <v>150</v>
      </c>
      <c r="I37" s="67">
        <v>90</v>
      </c>
      <c r="J37" s="67">
        <v>30</v>
      </c>
      <c r="K37" s="67"/>
      <c r="L37" s="67"/>
      <c r="M37" s="67">
        <v>30</v>
      </c>
      <c r="N37" s="67"/>
      <c r="O37" s="51">
        <f t="shared" si="2"/>
        <v>12220.199999999999</v>
      </c>
    </row>
    <row r="38" spans="1:15" ht="12" customHeight="1">
      <c r="A38" s="38">
        <v>27</v>
      </c>
      <c r="B38" s="39" t="s">
        <v>24</v>
      </c>
      <c r="C38" s="48">
        <v>0.5</v>
      </c>
      <c r="D38" s="110">
        <v>81.8</v>
      </c>
      <c r="E38" s="46">
        <f t="shared" si="0"/>
        <v>7</v>
      </c>
      <c r="F38" s="55">
        <f t="shared" si="1"/>
        <v>76.074</v>
      </c>
      <c r="G38" s="64"/>
      <c r="H38" s="65">
        <v>100</v>
      </c>
      <c r="I38" s="67"/>
      <c r="J38" s="67">
        <v>20</v>
      </c>
      <c r="K38" s="67"/>
      <c r="L38" s="67"/>
      <c r="M38" s="67">
        <v>40</v>
      </c>
      <c r="N38" s="67"/>
      <c r="O38" s="51">
        <f t="shared" si="2"/>
        <v>12171.84</v>
      </c>
    </row>
    <row r="39" spans="1:15" ht="12" customHeight="1">
      <c r="A39" s="38">
        <v>28</v>
      </c>
      <c r="B39" s="39" t="s">
        <v>25</v>
      </c>
      <c r="C39" s="48">
        <v>0.5</v>
      </c>
      <c r="D39" s="110">
        <v>85.1</v>
      </c>
      <c r="E39" s="46">
        <f t="shared" si="0"/>
        <v>7</v>
      </c>
      <c r="F39" s="55">
        <f t="shared" si="1"/>
        <v>79.143</v>
      </c>
      <c r="G39" s="64">
        <v>20</v>
      </c>
      <c r="H39" s="65"/>
      <c r="I39" s="67"/>
      <c r="J39" s="67"/>
      <c r="K39" s="67"/>
      <c r="L39" s="67"/>
      <c r="M39" s="67"/>
      <c r="N39" s="67"/>
      <c r="O39" s="51">
        <f t="shared" si="2"/>
        <v>1582.8600000000001</v>
      </c>
    </row>
    <row r="40" spans="1:15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2" customHeight="1">
      <c r="A41" s="38">
        <v>29</v>
      </c>
      <c r="B41" s="41" t="s">
        <v>27</v>
      </c>
      <c r="C41" s="48">
        <v>0.5</v>
      </c>
      <c r="D41" s="55">
        <v>96</v>
      </c>
      <c r="E41" s="46">
        <f t="shared" si="0"/>
        <v>7</v>
      </c>
      <c r="F41" s="55">
        <v>89.28</v>
      </c>
      <c r="G41" s="64"/>
      <c r="H41" s="65">
        <v>20</v>
      </c>
      <c r="I41" s="67"/>
      <c r="J41" s="67"/>
      <c r="K41" s="67"/>
      <c r="L41" s="67"/>
      <c r="M41" s="67">
        <v>20</v>
      </c>
      <c r="N41" s="67"/>
      <c r="O41" s="51">
        <f aca="true" t="shared" si="3" ref="O41:O62">(SUM(G41:N41))*F41</f>
        <v>3571.2</v>
      </c>
    </row>
    <row r="42" spans="1:15" ht="12" customHeight="1">
      <c r="A42" s="38">
        <v>30</v>
      </c>
      <c r="B42" s="41" t="s">
        <v>28</v>
      </c>
      <c r="C42" s="48" t="s">
        <v>29</v>
      </c>
      <c r="D42" s="55">
        <v>31.3</v>
      </c>
      <c r="E42" s="46">
        <f t="shared" si="0"/>
        <v>7</v>
      </c>
      <c r="F42" s="55">
        <v>29.11</v>
      </c>
      <c r="G42" s="64"/>
      <c r="H42" s="65"/>
      <c r="I42" s="67"/>
      <c r="J42" s="67"/>
      <c r="K42" s="67"/>
      <c r="L42" s="67"/>
      <c r="M42" s="67"/>
      <c r="N42" s="67"/>
      <c r="O42" s="51">
        <f t="shared" si="3"/>
        <v>0</v>
      </c>
    </row>
    <row r="43" spans="1:15" ht="12" customHeight="1">
      <c r="A43" s="38">
        <v>31</v>
      </c>
      <c r="B43" s="41" t="s">
        <v>28</v>
      </c>
      <c r="C43" s="48">
        <v>0.5</v>
      </c>
      <c r="D43" s="55">
        <v>90.4</v>
      </c>
      <c r="E43" s="46">
        <f t="shared" si="0"/>
        <v>7</v>
      </c>
      <c r="F43" s="55">
        <v>84.07</v>
      </c>
      <c r="G43" s="64"/>
      <c r="H43" s="65">
        <v>20</v>
      </c>
      <c r="I43" s="67">
        <v>20</v>
      </c>
      <c r="J43" s="67">
        <v>20</v>
      </c>
      <c r="K43" s="67"/>
      <c r="L43" s="67"/>
      <c r="M43" s="67">
        <v>20</v>
      </c>
      <c r="N43" s="67"/>
      <c r="O43" s="51">
        <f t="shared" si="3"/>
        <v>6725.599999999999</v>
      </c>
    </row>
    <row r="44" spans="1:15" ht="12" customHeight="1">
      <c r="A44" s="38">
        <v>32</v>
      </c>
      <c r="B44" s="41" t="s">
        <v>30</v>
      </c>
      <c r="C44" s="48">
        <v>0.5</v>
      </c>
      <c r="D44" s="55">
        <v>74.8</v>
      </c>
      <c r="E44" s="46">
        <f aca="true" t="shared" si="4" ref="E44:E62">E43</f>
        <v>7</v>
      </c>
      <c r="F44" s="55">
        <v>69.56</v>
      </c>
      <c r="G44" s="64"/>
      <c r="H44" s="65"/>
      <c r="I44" s="67"/>
      <c r="J44" s="67"/>
      <c r="K44" s="67"/>
      <c r="L44" s="67"/>
      <c r="M44" s="67"/>
      <c r="N44" s="67"/>
      <c r="O44" s="51">
        <f t="shared" si="3"/>
        <v>0</v>
      </c>
    </row>
    <row r="45" spans="1:15" ht="12" customHeight="1">
      <c r="A45" s="38">
        <v>33</v>
      </c>
      <c r="B45" s="41" t="s">
        <v>31</v>
      </c>
      <c r="C45" s="48">
        <v>0.5</v>
      </c>
      <c r="D45" s="55">
        <v>72.7</v>
      </c>
      <c r="E45" s="46">
        <f t="shared" si="4"/>
        <v>7</v>
      </c>
      <c r="F45" s="55">
        <v>67.61</v>
      </c>
      <c r="G45" s="64"/>
      <c r="H45" s="65">
        <v>20</v>
      </c>
      <c r="I45" s="67">
        <v>20</v>
      </c>
      <c r="J45" s="67"/>
      <c r="K45" s="67"/>
      <c r="L45" s="67"/>
      <c r="M45" s="67"/>
      <c r="N45" s="67"/>
      <c r="O45" s="51">
        <f t="shared" si="3"/>
        <v>2704.4</v>
      </c>
    </row>
    <row r="46" spans="1:15" ht="12" customHeight="1">
      <c r="A46" s="38">
        <v>34</v>
      </c>
      <c r="B46" s="41" t="s">
        <v>32</v>
      </c>
      <c r="C46" s="48">
        <v>0.5</v>
      </c>
      <c r="D46" s="55">
        <v>70.7</v>
      </c>
      <c r="E46" s="46">
        <f t="shared" si="4"/>
        <v>7</v>
      </c>
      <c r="F46" s="55">
        <v>65.75</v>
      </c>
      <c r="G46" s="64">
        <v>20</v>
      </c>
      <c r="H46" s="65"/>
      <c r="I46" s="67"/>
      <c r="J46" s="67"/>
      <c r="K46" s="67"/>
      <c r="L46" s="67"/>
      <c r="M46" s="67"/>
      <c r="N46" s="67"/>
      <c r="O46" s="51">
        <f t="shared" si="3"/>
        <v>1315</v>
      </c>
    </row>
    <row r="47" spans="1:15" ht="12" customHeight="1">
      <c r="A47" s="38">
        <v>35</v>
      </c>
      <c r="B47" s="41" t="s">
        <v>33</v>
      </c>
      <c r="C47" s="48" t="s">
        <v>29</v>
      </c>
      <c r="D47" s="55">
        <v>28.7</v>
      </c>
      <c r="E47" s="46">
        <f t="shared" si="4"/>
        <v>7</v>
      </c>
      <c r="F47" s="55">
        <v>26.69</v>
      </c>
      <c r="G47" s="64"/>
      <c r="H47" s="65"/>
      <c r="I47" s="67"/>
      <c r="J47" s="67"/>
      <c r="K47" s="67"/>
      <c r="L47" s="67"/>
      <c r="M47" s="67"/>
      <c r="N47" s="67"/>
      <c r="O47" s="51">
        <f t="shared" si="3"/>
        <v>0</v>
      </c>
    </row>
    <row r="48" spans="1:15" ht="12" customHeight="1">
      <c r="A48" s="38">
        <v>36</v>
      </c>
      <c r="B48" s="41" t="s">
        <v>34</v>
      </c>
      <c r="C48" s="48">
        <v>0.5</v>
      </c>
      <c r="D48" s="55">
        <v>71.7</v>
      </c>
      <c r="E48" s="46">
        <f t="shared" si="4"/>
        <v>7</v>
      </c>
      <c r="F48" s="55">
        <v>66.68</v>
      </c>
      <c r="G48" s="64"/>
      <c r="H48" s="65"/>
      <c r="I48" s="67"/>
      <c r="J48" s="67"/>
      <c r="K48" s="67"/>
      <c r="L48" s="67"/>
      <c r="M48" s="67"/>
      <c r="N48" s="67"/>
      <c r="O48" s="51">
        <f t="shared" si="3"/>
        <v>0</v>
      </c>
    </row>
    <row r="49" spans="1:15" ht="12" customHeight="1">
      <c r="A49" s="38">
        <v>37</v>
      </c>
      <c r="B49" s="41" t="s">
        <v>35</v>
      </c>
      <c r="C49" s="48">
        <v>0.5</v>
      </c>
      <c r="D49" s="55">
        <v>72.8</v>
      </c>
      <c r="E49" s="46">
        <f t="shared" si="4"/>
        <v>7</v>
      </c>
      <c r="F49" s="55">
        <v>67.7</v>
      </c>
      <c r="G49" s="64"/>
      <c r="H49" s="65"/>
      <c r="I49" s="67"/>
      <c r="J49" s="67"/>
      <c r="K49" s="67"/>
      <c r="L49" s="67"/>
      <c r="M49" s="67"/>
      <c r="N49" s="67"/>
      <c r="O49" s="51">
        <f t="shared" si="3"/>
        <v>0</v>
      </c>
    </row>
    <row r="50" spans="1:15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4"/>
        <v>7</v>
      </c>
      <c r="F50" s="55">
        <v>87.32</v>
      </c>
      <c r="G50" s="64"/>
      <c r="H50" s="65"/>
      <c r="I50" s="67"/>
      <c r="J50" s="67"/>
      <c r="K50" s="67"/>
      <c r="L50" s="67"/>
      <c r="M50" s="67"/>
      <c r="N50" s="67"/>
      <c r="O50" s="51">
        <f t="shared" si="3"/>
        <v>0</v>
      </c>
    </row>
    <row r="51" spans="1:15" ht="12" customHeight="1">
      <c r="A51" s="38">
        <v>39</v>
      </c>
      <c r="B51" s="41" t="s">
        <v>37</v>
      </c>
      <c r="C51" s="48">
        <v>0.5</v>
      </c>
      <c r="D51" s="55">
        <v>93.3</v>
      </c>
      <c r="E51" s="46">
        <f t="shared" si="4"/>
        <v>7</v>
      </c>
      <c r="F51" s="55">
        <v>86.77</v>
      </c>
      <c r="G51" s="64"/>
      <c r="H51" s="65"/>
      <c r="I51" s="67"/>
      <c r="J51" s="67"/>
      <c r="K51" s="67"/>
      <c r="L51" s="67"/>
      <c r="M51" s="67"/>
      <c r="N51" s="67"/>
      <c r="O51" s="51">
        <f t="shared" si="3"/>
        <v>0</v>
      </c>
    </row>
    <row r="52" spans="1:15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4"/>
        <v>7</v>
      </c>
      <c r="F52" s="55">
        <v>86.77</v>
      </c>
      <c r="G52" s="64"/>
      <c r="H52" s="65"/>
      <c r="I52" s="67"/>
      <c r="J52" s="67"/>
      <c r="K52" s="67"/>
      <c r="L52" s="67"/>
      <c r="M52" s="67"/>
      <c r="N52" s="67"/>
      <c r="O52" s="51">
        <f t="shared" si="3"/>
        <v>0</v>
      </c>
    </row>
    <row r="53" spans="1:15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4"/>
        <v>7</v>
      </c>
      <c r="F53" s="55">
        <v>87.33</v>
      </c>
      <c r="G53" s="64"/>
      <c r="H53" s="65"/>
      <c r="I53" s="67"/>
      <c r="J53" s="67"/>
      <c r="K53" s="67"/>
      <c r="L53" s="67"/>
      <c r="M53" s="67"/>
      <c r="N53" s="67"/>
      <c r="O53" s="51">
        <f t="shared" si="3"/>
        <v>0</v>
      </c>
    </row>
    <row r="54" spans="1:15" ht="12" customHeight="1">
      <c r="A54" s="38">
        <v>42</v>
      </c>
      <c r="B54" s="41" t="s">
        <v>40</v>
      </c>
      <c r="C54" s="48">
        <v>0.5</v>
      </c>
      <c r="D54" s="55">
        <v>78.6</v>
      </c>
      <c r="E54" s="46">
        <f t="shared" si="4"/>
        <v>7</v>
      </c>
      <c r="F54" s="55">
        <v>73.1</v>
      </c>
      <c r="G54" s="64"/>
      <c r="H54" s="65"/>
      <c r="I54" s="67"/>
      <c r="J54" s="67"/>
      <c r="K54" s="67"/>
      <c r="L54" s="67"/>
      <c r="M54" s="67">
        <v>20</v>
      </c>
      <c r="N54" s="67"/>
      <c r="O54" s="51">
        <f t="shared" si="3"/>
        <v>1462</v>
      </c>
    </row>
    <row r="55" spans="1:15" ht="12" customHeight="1">
      <c r="A55" s="38">
        <v>43</v>
      </c>
      <c r="B55" s="41" t="s">
        <v>41</v>
      </c>
      <c r="C55" s="48">
        <v>0.5</v>
      </c>
      <c r="D55" s="55">
        <v>72.3</v>
      </c>
      <c r="E55" s="46">
        <f t="shared" si="4"/>
        <v>7</v>
      </c>
      <c r="F55" s="55">
        <v>67.24</v>
      </c>
      <c r="G55" s="64">
        <v>20</v>
      </c>
      <c r="H55" s="65"/>
      <c r="I55" s="67"/>
      <c r="J55" s="67"/>
      <c r="K55" s="67"/>
      <c r="L55" s="67"/>
      <c r="M55" s="67"/>
      <c r="N55" s="67"/>
      <c r="O55" s="51">
        <f t="shared" si="3"/>
        <v>1344.8</v>
      </c>
    </row>
    <row r="56" spans="1:15" ht="12" customHeight="1">
      <c r="A56" s="38">
        <v>44</v>
      </c>
      <c r="B56" s="41" t="s">
        <v>42</v>
      </c>
      <c r="C56" s="48">
        <v>0.5</v>
      </c>
      <c r="D56" s="55">
        <v>95</v>
      </c>
      <c r="E56" s="46">
        <f t="shared" si="4"/>
        <v>7</v>
      </c>
      <c r="F56" s="55">
        <v>88.35</v>
      </c>
      <c r="G56" s="64"/>
      <c r="H56" s="65"/>
      <c r="I56" s="67"/>
      <c r="J56" s="67"/>
      <c r="K56" s="67"/>
      <c r="L56" s="67"/>
      <c r="M56" s="67"/>
      <c r="N56" s="67"/>
      <c r="O56" s="51">
        <f t="shared" si="3"/>
        <v>0</v>
      </c>
    </row>
    <row r="57" spans="1:15" ht="12" customHeight="1">
      <c r="A57" s="38">
        <v>45</v>
      </c>
      <c r="B57" s="41" t="s">
        <v>43</v>
      </c>
      <c r="C57" s="48" t="s">
        <v>29</v>
      </c>
      <c r="D57" s="55">
        <v>30.7</v>
      </c>
      <c r="E57" s="46">
        <f t="shared" si="4"/>
        <v>7</v>
      </c>
      <c r="F57" s="55">
        <v>28.55</v>
      </c>
      <c r="G57" s="64"/>
      <c r="H57" s="65"/>
      <c r="I57" s="67"/>
      <c r="J57" s="67"/>
      <c r="K57" s="67"/>
      <c r="L57" s="67"/>
      <c r="M57" s="67"/>
      <c r="N57" s="67"/>
      <c r="O57" s="51">
        <f t="shared" si="3"/>
        <v>0</v>
      </c>
    </row>
    <row r="58" spans="1:15" ht="12" customHeight="1">
      <c r="A58" s="38">
        <v>46</v>
      </c>
      <c r="B58" s="41" t="s">
        <v>43</v>
      </c>
      <c r="C58" s="48">
        <v>0.5</v>
      </c>
      <c r="D58" s="55">
        <v>87.1</v>
      </c>
      <c r="E58" s="46">
        <f t="shared" si="4"/>
        <v>7</v>
      </c>
      <c r="F58" s="55">
        <v>81</v>
      </c>
      <c r="G58" s="64"/>
      <c r="H58" s="65"/>
      <c r="I58" s="67"/>
      <c r="J58" s="67"/>
      <c r="K58" s="67"/>
      <c r="L58" s="67"/>
      <c r="M58" s="67"/>
      <c r="N58" s="67"/>
      <c r="O58" s="51">
        <f t="shared" si="3"/>
        <v>0</v>
      </c>
    </row>
    <row r="59" spans="1:15" ht="12" customHeight="1">
      <c r="A59" s="38">
        <v>47</v>
      </c>
      <c r="B59" s="41" t="s">
        <v>44</v>
      </c>
      <c r="C59" s="48" t="s">
        <v>29</v>
      </c>
      <c r="D59" s="55">
        <v>42.9</v>
      </c>
      <c r="E59" s="46">
        <f t="shared" si="4"/>
        <v>7</v>
      </c>
      <c r="F59" s="55">
        <v>39.9</v>
      </c>
      <c r="G59" s="64"/>
      <c r="H59" s="65"/>
      <c r="I59" s="67"/>
      <c r="J59" s="67"/>
      <c r="K59" s="67"/>
      <c r="L59" s="67"/>
      <c r="M59" s="67"/>
      <c r="N59" s="67"/>
      <c r="O59" s="51">
        <f t="shared" si="3"/>
        <v>0</v>
      </c>
    </row>
    <row r="60" spans="1:15" ht="12" customHeight="1">
      <c r="A60" s="38">
        <v>48</v>
      </c>
      <c r="B60" s="41" t="s">
        <v>45</v>
      </c>
      <c r="C60" s="48">
        <v>0.5</v>
      </c>
      <c r="D60" s="55">
        <v>163</v>
      </c>
      <c r="E60" s="46">
        <f t="shared" si="4"/>
        <v>7</v>
      </c>
      <c r="F60" s="55">
        <v>151.6</v>
      </c>
      <c r="G60" s="64"/>
      <c r="H60" s="65"/>
      <c r="I60" s="67"/>
      <c r="J60" s="67"/>
      <c r="K60" s="67"/>
      <c r="L60" s="67"/>
      <c r="M60" s="67">
        <v>12</v>
      </c>
      <c r="N60" s="67"/>
      <c r="O60" s="51">
        <f t="shared" si="3"/>
        <v>1819.1999999999998</v>
      </c>
    </row>
    <row r="61" spans="1:15" ht="12" customHeight="1">
      <c r="A61" s="38">
        <v>49</v>
      </c>
      <c r="B61" s="41" t="s">
        <v>46</v>
      </c>
      <c r="C61" s="48">
        <v>0.5</v>
      </c>
      <c r="D61" s="55">
        <v>78.7</v>
      </c>
      <c r="E61" s="46">
        <f t="shared" si="4"/>
        <v>7</v>
      </c>
      <c r="F61" s="55">
        <v>73.19</v>
      </c>
      <c r="G61" s="64"/>
      <c r="H61" s="65"/>
      <c r="I61" s="67"/>
      <c r="J61" s="67"/>
      <c r="K61" s="67"/>
      <c r="L61" s="67"/>
      <c r="M61" s="67"/>
      <c r="N61" s="67"/>
      <c r="O61" s="51">
        <f t="shared" si="3"/>
        <v>0</v>
      </c>
    </row>
    <row r="62" spans="1:15" ht="12" customHeight="1">
      <c r="A62" s="38">
        <v>50</v>
      </c>
      <c r="B62" s="41" t="s">
        <v>47</v>
      </c>
      <c r="C62" s="48">
        <v>0.5</v>
      </c>
      <c r="D62" s="55">
        <v>161</v>
      </c>
      <c r="E62" s="46">
        <f t="shared" si="4"/>
        <v>7</v>
      </c>
      <c r="F62" s="55">
        <v>149.73</v>
      </c>
      <c r="G62" s="64"/>
      <c r="H62" s="65"/>
      <c r="I62" s="67"/>
      <c r="J62" s="67"/>
      <c r="K62" s="67"/>
      <c r="L62" s="67"/>
      <c r="M62" s="67"/>
      <c r="N62" s="67"/>
      <c r="O62" s="51">
        <f t="shared" si="3"/>
        <v>0</v>
      </c>
    </row>
    <row r="63" spans="1:15" ht="12" customHeight="1">
      <c r="A63" s="155" t="s">
        <v>50</v>
      </c>
      <c r="B63" s="156"/>
      <c r="C63" s="15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ht="12" customHeight="1">
      <c r="A64" s="38">
        <v>53</v>
      </c>
      <c r="B64" s="59" t="s">
        <v>51</v>
      </c>
      <c r="C64" s="48">
        <v>0.7</v>
      </c>
      <c r="D64" s="55">
        <v>185.7</v>
      </c>
      <c r="E64" s="46">
        <v>7</v>
      </c>
      <c r="F64" s="55">
        <v>172.7</v>
      </c>
      <c r="G64" s="64"/>
      <c r="H64" s="65"/>
      <c r="I64" s="67">
        <v>24</v>
      </c>
      <c r="J64" s="67"/>
      <c r="K64" s="67"/>
      <c r="L64" s="67">
        <v>12</v>
      </c>
      <c r="M64" s="67">
        <v>24</v>
      </c>
      <c r="N64" s="67"/>
      <c r="O64" s="51">
        <f aca="true" t="shared" si="5" ref="O64:O70">(SUM(G64:N64))*F64</f>
        <v>10362</v>
      </c>
    </row>
    <row r="65" spans="1:15" ht="12" customHeight="1">
      <c r="A65" s="38">
        <v>54</v>
      </c>
      <c r="B65" s="59" t="s">
        <v>52</v>
      </c>
      <c r="C65" s="48">
        <v>0.7</v>
      </c>
      <c r="D65" s="55">
        <v>191.5</v>
      </c>
      <c r="E65" s="46">
        <f aca="true" t="shared" si="6" ref="E65:E70">E64</f>
        <v>7</v>
      </c>
      <c r="F65" s="55">
        <v>178.1</v>
      </c>
      <c r="G65" s="64">
        <v>12</v>
      </c>
      <c r="H65" s="65"/>
      <c r="I65" s="67"/>
      <c r="J65" s="67"/>
      <c r="K65" s="67"/>
      <c r="L65" s="67"/>
      <c r="M65" s="67"/>
      <c r="N65" s="67"/>
      <c r="O65" s="51">
        <f t="shared" si="5"/>
        <v>2137.2</v>
      </c>
    </row>
    <row r="66" spans="1:15" ht="12" customHeight="1">
      <c r="A66" s="38">
        <v>55</v>
      </c>
      <c r="B66" s="59" t="s">
        <v>53</v>
      </c>
      <c r="C66" s="48">
        <v>0.7</v>
      </c>
      <c r="D66" s="55">
        <v>211.2</v>
      </c>
      <c r="E66" s="46">
        <f t="shared" si="6"/>
        <v>7</v>
      </c>
      <c r="F66" s="55">
        <v>196.42</v>
      </c>
      <c r="G66" s="64"/>
      <c r="H66" s="65"/>
      <c r="I66" s="67">
        <v>12</v>
      </c>
      <c r="J66" s="67"/>
      <c r="K66" s="67"/>
      <c r="L66" s="67"/>
      <c r="M66" s="67"/>
      <c r="N66" s="67"/>
      <c r="O66" s="51">
        <f t="shared" si="5"/>
        <v>2357.04</v>
      </c>
    </row>
    <row r="67" spans="1:15" ht="12" customHeight="1">
      <c r="A67" s="38">
        <v>56</v>
      </c>
      <c r="B67" s="59" t="s">
        <v>54</v>
      </c>
      <c r="C67" s="48">
        <v>0.7</v>
      </c>
      <c r="D67" s="55">
        <v>196.1</v>
      </c>
      <c r="E67" s="46">
        <f t="shared" si="6"/>
        <v>7</v>
      </c>
      <c r="F67" s="55">
        <v>182.37</v>
      </c>
      <c r="G67" s="64"/>
      <c r="H67" s="65"/>
      <c r="I67" s="67"/>
      <c r="J67" s="67"/>
      <c r="K67" s="67"/>
      <c r="L67" s="67"/>
      <c r="M67" s="67">
        <v>12</v>
      </c>
      <c r="N67" s="67"/>
      <c r="O67" s="51">
        <f t="shared" si="5"/>
        <v>2188.44</v>
      </c>
    </row>
    <row r="68" spans="1:15" ht="12" customHeight="1">
      <c r="A68" s="38">
        <v>57</v>
      </c>
      <c r="B68" s="59" t="s">
        <v>55</v>
      </c>
      <c r="C68" s="48">
        <v>0.7</v>
      </c>
      <c r="D68" s="55">
        <v>185.4</v>
      </c>
      <c r="E68" s="46">
        <f t="shared" si="6"/>
        <v>7</v>
      </c>
      <c r="F68" s="55">
        <v>172.42</v>
      </c>
      <c r="G68" s="64"/>
      <c r="H68" s="65"/>
      <c r="I68" s="67"/>
      <c r="J68" s="67"/>
      <c r="K68" s="67"/>
      <c r="L68" s="67"/>
      <c r="M68" s="67"/>
      <c r="N68" s="67"/>
      <c r="O68" s="51">
        <f t="shared" si="5"/>
        <v>0</v>
      </c>
    </row>
    <row r="69" spans="1:15" ht="12" customHeight="1">
      <c r="A69" s="38"/>
      <c r="B69" s="59" t="s">
        <v>58</v>
      </c>
      <c r="C69" s="60"/>
      <c r="D69" s="55">
        <v>20.4</v>
      </c>
      <c r="E69" s="46">
        <f t="shared" si="6"/>
        <v>7</v>
      </c>
      <c r="F69" s="55">
        <v>18.97</v>
      </c>
      <c r="G69" s="64"/>
      <c r="H69" s="65"/>
      <c r="I69" s="67"/>
      <c r="J69" s="67">
        <v>100</v>
      </c>
      <c r="K69" s="67"/>
      <c r="L69" s="67"/>
      <c r="M69" s="67"/>
      <c r="N69" s="67"/>
      <c r="O69" s="51">
        <f t="shared" si="5"/>
        <v>1897</v>
      </c>
    </row>
    <row r="70" spans="1:15" ht="12" customHeight="1">
      <c r="A70" s="38"/>
      <c r="B70" s="59" t="s">
        <v>59</v>
      </c>
      <c r="C70" s="60"/>
      <c r="D70" s="55">
        <v>6.7</v>
      </c>
      <c r="E70" s="46">
        <f t="shared" si="6"/>
        <v>7</v>
      </c>
      <c r="F70" s="55">
        <v>6.23</v>
      </c>
      <c r="G70" s="64"/>
      <c r="H70" s="65"/>
      <c r="I70" s="67"/>
      <c r="J70" s="67">
        <v>40</v>
      </c>
      <c r="K70" s="67"/>
      <c r="L70" s="67"/>
      <c r="M70" s="67"/>
      <c r="N70" s="67"/>
      <c r="O70" s="51">
        <f t="shared" si="5"/>
        <v>249.20000000000002</v>
      </c>
    </row>
    <row r="71" spans="1:15" ht="12" customHeight="1">
      <c r="A71" s="38"/>
      <c r="B71" s="40" t="s">
        <v>99</v>
      </c>
      <c r="C71" s="60"/>
      <c r="D71" s="55">
        <v>221</v>
      </c>
      <c r="E71" s="46">
        <v>7</v>
      </c>
      <c r="F71" s="55">
        <v>205.53</v>
      </c>
      <c r="G71" s="64"/>
      <c r="H71" s="65"/>
      <c r="I71" s="67"/>
      <c r="J71" s="67"/>
      <c r="K71" s="67"/>
      <c r="L71" s="67"/>
      <c r="M71" s="67"/>
      <c r="N71" s="67"/>
      <c r="O71" s="51">
        <f>SUM(G71+H71+I71+J71+K71+L71+M71+N71)*F71</f>
        <v>0</v>
      </c>
    </row>
    <row r="72" spans="1:15" ht="12" customHeight="1">
      <c r="A72" s="38"/>
      <c r="B72" s="40" t="s">
        <v>100</v>
      </c>
      <c r="C72" s="60"/>
      <c r="D72" s="55">
        <v>221</v>
      </c>
      <c r="E72" s="46">
        <v>7</v>
      </c>
      <c r="F72" s="55">
        <v>205.53</v>
      </c>
      <c r="G72" s="64"/>
      <c r="H72" s="65"/>
      <c r="I72" s="67"/>
      <c r="J72" s="67"/>
      <c r="K72" s="67"/>
      <c r="L72" s="67"/>
      <c r="M72" s="67"/>
      <c r="N72" s="67"/>
      <c r="O72" s="51">
        <f>SUM(G72+H72+I72+J72+K72+L72+M72+N72)*F72</f>
        <v>0</v>
      </c>
    </row>
    <row r="73" spans="1:15" ht="12" customHeight="1">
      <c r="A73" s="38"/>
      <c r="B73" s="40" t="s">
        <v>101</v>
      </c>
      <c r="C73" s="60"/>
      <c r="D73" s="55">
        <v>221</v>
      </c>
      <c r="E73" s="46">
        <v>7</v>
      </c>
      <c r="F73" s="55">
        <v>205.53</v>
      </c>
      <c r="G73" s="64"/>
      <c r="H73" s="65"/>
      <c r="I73" s="67"/>
      <c r="J73" s="67"/>
      <c r="K73" s="67"/>
      <c r="L73" s="67"/>
      <c r="M73" s="67"/>
      <c r="N73" s="67"/>
      <c r="O73" s="51">
        <f>SUM(G73+H73+I73+J73+K73+L73+M73+N73)*F73</f>
        <v>0</v>
      </c>
    </row>
    <row r="74" spans="1:15" ht="12" customHeight="1">
      <c r="A74" s="38"/>
      <c r="B74" s="40" t="s">
        <v>102</v>
      </c>
      <c r="C74" s="60"/>
      <c r="D74" s="55">
        <v>221</v>
      </c>
      <c r="E74" s="46">
        <v>7</v>
      </c>
      <c r="F74" s="55">
        <v>205.53</v>
      </c>
      <c r="G74" s="64"/>
      <c r="H74" s="65"/>
      <c r="I74" s="67"/>
      <c r="J74" s="67"/>
      <c r="K74" s="67"/>
      <c r="L74" s="67"/>
      <c r="M74" s="67"/>
      <c r="N74" s="67"/>
      <c r="O74" s="51">
        <f>SUM(G74+H74+I74+J74+K74+L74+M74+N74)*F74</f>
        <v>0</v>
      </c>
    </row>
    <row r="75" spans="1:15" ht="12" customHeight="1" thickBo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</row>
    <row r="76" spans="1:15" ht="13.5" thickBot="1">
      <c r="A76" s="1"/>
      <c r="N76" t="s">
        <v>92</v>
      </c>
      <c r="O76" s="58">
        <f>SUM(O12:O74)</f>
        <v>177237.64400000003</v>
      </c>
    </row>
    <row r="77" ht="12.75">
      <c r="A77" s="1"/>
    </row>
    <row r="78" spans="1:14" ht="12.75">
      <c r="A78" s="1"/>
      <c r="N78" s="63"/>
    </row>
    <row r="79" ht="12.75">
      <c r="A79" s="1"/>
    </row>
    <row r="80" ht="12.75">
      <c r="A80" s="2"/>
    </row>
    <row r="81" ht="12.75">
      <c r="A81" s="3"/>
    </row>
  </sheetData>
  <sheetProtection/>
  <mergeCells count="7">
    <mergeCell ref="A63:C63"/>
    <mergeCell ref="A40:C40"/>
    <mergeCell ref="G7:G8"/>
    <mergeCell ref="A7:A10"/>
    <mergeCell ref="B7:B10"/>
    <mergeCell ref="C7:C10"/>
    <mergeCell ref="A11:C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C60">
      <selection activeCell="M71" sqref="M71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3" width="5.625" style="45" customWidth="1"/>
    <col min="14" max="14" width="5.625" style="0" customWidth="1"/>
    <col min="15" max="15" width="12.50390625" style="0" customWidth="1"/>
  </cols>
  <sheetData>
    <row r="1" spans="1:14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8"/>
    </row>
    <row r="2" spans="1:14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8"/>
    </row>
    <row r="3" spans="1:14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8"/>
    </row>
    <row r="4" spans="1:14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8"/>
    </row>
    <row r="5" spans="1:14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8"/>
    </row>
    <row r="6" spans="1:14" ht="12" customHeight="1">
      <c r="A6" s="8"/>
      <c r="B6" s="8" t="s">
        <v>86</v>
      </c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8"/>
    </row>
    <row r="7" spans="1:14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8"/>
    </row>
    <row r="8" spans="1:14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8"/>
    </row>
    <row r="9" spans="1:14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8"/>
    </row>
    <row r="10" spans="1:15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3</v>
      </c>
      <c r="N10" s="71" t="s">
        <v>91</v>
      </c>
      <c r="O10" s="61" t="s">
        <v>87</v>
      </c>
    </row>
    <row r="11" spans="1:15" ht="12" customHeight="1" thickBo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2" customHeight="1">
      <c r="A12" s="38">
        <v>1</v>
      </c>
      <c r="B12" s="39" t="s">
        <v>6</v>
      </c>
      <c r="C12" s="48">
        <v>0.5</v>
      </c>
      <c r="D12" s="54">
        <v>87.9</v>
      </c>
      <c r="E12" s="46">
        <f>E11</f>
        <v>7</v>
      </c>
      <c r="F12" s="55">
        <f aca="true" t="shared" si="0" ref="F12:F39">D12-(D12*E12/100)</f>
        <v>81.747</v>
      </c>
      <c r="G12" s="64"/>
      <c r="H12" s="65">
        <v>80</v>
      </c>
      <c r="I12" s="67">
        <v>20</v>
      </c>
      <c r="J12" s="67"/>
      <c r="K12" s="67"/>
      <c r="L12" s="67"/>
      <c r="M12" s="67">
        <v>80</v>
      </c>
      <c r="N12" s="67"/>
      <c r="O12" s="51">
        <f>(SUM(G12:N12))*F12</f>
        <v>14714.46</v>
      </c>
    </row>
    <row r="13" spans="1:15" ht="12" customHeight="1">
      <c r="A13" s="38">
        <v>2</v>
      </c>
      <c r="B13" s="39" t="s">
        <v>6</v>
      </c>
      <c r="C13" s="48">
        <v>0.7</v>
      </c>
      <c r="D13" s="55">
        <v>121</v>
      </c>
      <c r="E13" s="46">
        <f aca="true" t="shared" si="1" ref="E13:E72">E12</f>
        <v>7</v>
      </c>
      <c r="F13" s="55">
        <f t="shared" si="0"/>
        <v>112.53</v>
      </c>
      <c r="G13" s="64"/>
      <c r="H13" s="65">
        <v>36</v>
      </c>
      <c r="I13" s="67">
        <v>24</v>
      </c>
      <c r="J13" s="67"/>
      <c r="K13" s="67"/>
      <c r="L13" s="67"/>
      <c r="M13" s="67">
        <v>24</v>
      </c>
      <c r="N13" s="67"/>
      <c r="O13" s="51">
        <f aca="true" t="shared" si="2" ref="O13:O72">(SUM(G13:N13))*F13</f>
        <v>9452.52</v>
      </c>
    </row>
    <row r="14" spans="1:15" ht="12" customHeight="1">
      <c r="A14" s="38">
        <v>3</v>
      </c>
      <c r="B14" s="39" t="s">
        <v>7</v>
      </c>
      <c r="C14" s="48">
        <v>0.5</v>
      </c>
      <c r="D14" s="55">
        <v>83.3</v>
      </c>
      <c r="E14" s="46">
        <f t="shared" si="1"/>
        <v>7</v>
      </c>
      <c r="F14" s="55">
        <f t="shared" si="0"/>
        <v>77.469</v>
      </c>
      <c r="G14" s="64"/>
      <c r="H14" s="65"/>
      <c r="I14" s="67"/>
      <c r="J14" s="67"/>
      <c r="K14" s="67"/>
      <c r="L14" s="67"/>
      <c r="M14" s="67"/>
      <c r="N14" s="67"/>
      <c r="O14" s="51">
        <f t="shared" si="2"/>
        <v>0</v>
      </c>
    </row>
    <row r="15" spans="1:15" ht="12" customHeight="1">
      <c r="A15" s="38">
        <v>4</v>
      </c>
      <c r="B15" s="39" t="s">
        <v>8</v>
      </c>
      <c r="C15" s="48">
        <v>0.5</v>
      </c>
      <c r="D15" s="55">
        <v>83.3</v>
      </c>
      <c r="E15" s="46">
        <f t="shared" si="1"/>
        <v>7</v>
      </c>
      <c r="F15" s="55">
        <f t="shared" si="0"/>
        <v>77.469</v>
      </c>
      <c r="G15" s="64"/>
      <c r="H15" s="65">
        <v>60</v>
      </c>
      <c r="I15" s="67"/>
      <c r="J15" s="67"/>
      <c r="K15" s="67"/>
      <c r="L15" s="67"/>
      <c r="M15" s="67">
        <v>20</v>
      </c>
      <c r="N15" s="67"/>
      <c r="O15" s="51">
        <f t="shared" si="2"/>
        <v>6197.5199999999995</v>
      </c>
    </row>
    <row r="16" spans="1:15" ht="12" customHeight="1">
      <c r="A16" s="38">
        <v>5</v>
      </c>
      <c r="B16" s="39" t="s">
        <v>9</v>
      </c>
      <c r="C16" s="48">
        <v>0.5</v>
      </c>
      <c r="D16" s="55">
        <v>83.3</v>
      </c>
      <c r="E16" s="46">
        <f t="shared" si="1"/>
        <v>7</v>
      </c>
      <c r="F16" s="55">
        <f t="shared" si="0"/>
        <v>77.469</v>
      </c>
      <c r="G16" s="64"/>
      <c r="H16" s="65">
        <v>60</v>
      </c>
      <c r="I16" s="67"/>
      <c r="J16" s="67"/>
      <c r="K16" s="67"/>
      <c r="L16" s="67"/>
      <c r="M16" s="67">
        <v>20</v>
      </c>
      <c r="N16" s="67"/>
      <c r="O16" s="51">
        <f t="shared" si="2"/>
        <v>6197.5199999999995</v>
      </c>
    </row>
    <row r="17" spans="1:15" ht="12" customHeight="1">
      <c r="A17" s="38">
        <v>6</v>
      </c>
      <c r="B17" s="39" t="s">
        <v>10</v>
      </c>
      <c r="C17" s="48">
        <v>0.7</v>
      </c>
      <c r="D17" s="55">
        <v>240</v>
      </c>
      <c r="E17" s="46">
        <f t="shared" si="1"/>
        <v>7</v>
      </c>
      <c r="F17" s="55">
        <f t="shared" si="0"/>
        <v>223.2</v>
      </c>
      <c r="G17" s="64"/>
      <c r="H17" s="65"/>
      <c r="I17" s="67"/>
      <c r="J17" s="67"/>
      <c r="K17" s="67"/>
      <c r="L17" s="67"/>
      <c r="M17" s="67"/>
      <c r="N17" s="67"/>
      <c r="O17" s="51">
        <f t="shared" si="2"/>
        <v>0</v>
      </c>
    </row>
    <row r="18" spans="1:15" ht="12" customHeight="1">
      <c r="A18" s="38">
        <v>7</v>
      </c>
      <c r="B18" s="39" t="s">
        <v>11</v>
      </c>
      <c r="C18" s="48">
        <v>1.75</v>
      </c>
      <c r="D18" s="55">
        <v>436</v>
      </c>
      <c r="E18" s="46">
        <f t="shared" si="1"/>
        <v>7</v>
      </c>
      <c r="F18" s="55">
        <f t="shared" si="0"/>
        <v>405.48</v>
      </c>
      <c r="G18" s="64"/>
      <c r="H18" s="65"/>
      <c r="I18" s="67"/>
      <c r="J18" s="67"/>
      <c r="K18" s="67"/>
      <c r="L18" s="67"/>
      <c r="M18" s="67"/>
      <c r="N18" s="67"/>
      <c r="O18" s="51">
        <f t="shared" si="2"/>
        <v>0</v>
      </c>
    </row>
    <row r="19" spans="1:15" ht="12" customHeight="1">
      <c r="A19" s="38">
        <v>8</v>
      </c>
      <c r="B19" s="39" t="s">
        <v>12</v>
      </c>
      <c r="C19" s="48">
        <v>0.5</v>
      </c>
      <c r="D19" s="55">
        <v>87.9</v>
      </c>
      <c r="E19" s="46">
        <f t="shared" si="1"/>
        <v>7</v>
      </c>
      <c r="F19" s="55">
        <f t="shared" si="0"/>
        <v>81.747</v>
      </c>
      <c r="G19" s="64"/>
      <c r="H19" s="65">
        <v>100</v>
      </c>
      <c r="I19" s="67"/>
      <c r="J19" s="67"/>
      <c r="K19" s="67"/>
      <c r="L19" s="67"/>
      <c r="M19" s="67">
        <v>40</v>
      </c>
      <c r="N19" s="67">
        <v>60</v>
      </c>
      <c r="O19" s="51">
        <f t="shared" si="2"/>
        <v>16349.4</v>
      </c>
    </row>
    <row r="20" spans="1:15" ht="12" customHeight="1">
      <c r="A20" s="38">
        <v>9</v>
      </c>
      <c r="B20" s="39" t="s">
        <v>13</v>
      </c>
      <c r="C20" s="48">
        <v>0.75</v>
      </c>
      <c r="D20" s="55">
        <v>129.1</v>
      </c>
      <c r="E20" s="46">
        <f t="shared" si="1"/>
        <v>7</v>
      </c>
      <c r="F20" s="55">
        <f t="shared" si="0"/>
        <v>120.06299999999999</v>
      </c>
      <c r="G20" s="64"/>
      <c r="H20" s="65">
        <v>24</v>
      </c>
      <c r="I20" s="67">
        <v>12</v>
      </c>
      <c r="J20" s="67"/>
      <c r="K20" s="67"/>
      <c r="L20" s="67"/>
      <c r="M20" s="67"/>
      <c r="N20" s="67">
        <v>12</v>
      </c>
      <c r="O20" s="51">
        <f t="shared" si="2"/>
        <v>5763.023999999999</v>
      </c>
    </row>
    <row r="21" spans="1:15" ht="12" customHeight="1">
      <c r="A21" s="38">
        <v>10</v>
      </c>
      <c r="B21" s="39" t="s">
        <v>13</v>
      </c>
      <c r="C21" s="48">
        <v>1.75</v>
      </c>
      <c r="D21" s="55">
        <v>377.7</v>
      </c>
      <c r="E21" s="46">
        <f t="shared" si="1"/>
        <v>7</v>
      </c>
      <c r="F21" s="55">
        <f t="shared" si="0"/>
        <v>351.26099999999997</v>
      </c>
      <c r="G21" s="64"/>
      <c r="H21" s="65"/>
      <c r="I21" s="67"/>
      <c r="J21" s="67"/>
      <c r="K21" s="67"/>
      <c r="L21" s="67"/>
      <c r="M21" s="67"/>
      <c r="N21" s="67"/>
      <c r="O21" s="51">
        <f t="shared" si="2"/>
        <v>0</v>
      </c>
    </row>
    <row r="22" spans="1:15" ht="12" customHeight="1">
      <c r="A22" s="37">
        <v>11</v>
      </c>
      <c r="B22" s="75" t="s">
        <v>14</v>
      </c>
      <c r="C22" s="76">
        <v>0.5</v>
      </c>
      <c r="D22" s="77">
        <v>97.2</v>
      </c>
      <c r="E22" s="78">
        <f t="shared" si="1"/>
        <v>7</v>
      </c>
      <c r="F22" s="77">
        <f t="shared" si="0"/>
        <v>90.396</v>
      </c>
      <c r="G22" s="79"/>
      <c r="H22" s="79"/>
      <c r="I22" s="80"/>
      <c r="J22" s="80"/>
      <c r="K22" s="80"/>
      <c r="L22" s="80"/>
      <c r="M22" s="80">
        <v>12</v>
      </c>
      <c r="N22" s="80">
        <v>24</v>
      </c>
      <c r="O22" s="81">
        <f t="shared" si="2"/>
        <v>3254.256</v>
      </c>
    </row>
    <row r="23" spans="1:15" ht="12" customHeight="1">
      <c r="A23" s="37">
        <v>12</v>
      </c>
      <c r="B23" s="75" t="s">
        <v>15</v>
      </c>
      <c r="C23" s="76">
        <v>0.5</v>
      </c>
      <c r="D23" s="77">
        <v>97.2</v>
      </c>
      <c r="E23" s="78">
        <f t="shared" si="1"/>
        <v>7</v>
      </c>
      <c r="F23" s="77">
        <f t="shared" si="0"/>
        <v>90.396</v>
      </c>
      <c r="G23" s="79"/>
      <c r="H23" s="79"/>
      <c r="I23" s="80"/>
      <c r="J23" s="80"/>
      <c r="K23" s="80"/>
      <c r="L23" s="80"/>
      <c r="M23" s="80"/>
      <c r="N23" s="80">
        <v>24</v>
      </c>
      <c r="O23" s="81">
        <f t="shared" si="2"/>
        <v>2169.504</v>
      </c>
    </row>
    <row r="24" spans="1:15" ht="12" customHeight="1">
      <c r="A24" s="37">
        <v>13</v>
      </c>
      <c r="B24" s="75" t="s">
        <v>16</v>
      </c>
      <c r="C24" s="76">
        <v>0.5</v>
      </c>
      <c r="D24" s="77">
        <v>97.2</v>
      </c>
      <c r="E24" s="78">
        <f t="shared" si="1"/>
        <v>7</v>
      </c>
      <c r="F24" s="77">
        <f t="shared" si="0"/>
        <v>90.396</v>
      </c>
      <c r="G24" s="79"/>
      <c r="H24" s="79">
        <v>24</v>
      </c>
      <c r="I24" s="80"/>
      <c r="J24" s="80"/>
      <c r="K24" s="80"/>
      <c r="L24" s="80"/>
      <c r="M24" s="80"/>
      <c r="N24" s="80">
        <v>24</v>
      </c>
      <c r="O24" s="81">
        <f t="shared" si="2"/>
        <v>4339.008</v>
      </c>
    </row>
    <row r="25" spans="1:15" ht="12" customHeight="1">
      <c r="A25" s="37">
        <v>14</v>
      </c>
      <c r="B25" s="75" t="s">
        <v>17</v>
      </c>
      <c r="C25" s="76">
        <v>0.5</v>
      </c>
      <c r="D25" s="77">
        <v>97.2</v>
      </c>
      <c r="E25" s="78">
        <f t="shared" si="1"/>
        <v>7</v>
      </c>
      <c r="F25" s="77">
        <f t="shared" si="0"/>
        <v>90.396</v>
      </c>
      <c r="G25" s="79"/>
      <c r="H25" s="79"/>
      <c r="I25" s="80"/>
      <c r="J25" s="80"/>
      <c r="K25" s="80"/>
      <c r="L25" s="80"/>
      <c r="M25" s="80"/>
      <c r="N25" s="80"/>
      <c r="O25" s="81">
        <f t="shared" si="2"/>
        <v>0</v>
      </c>
    </row>
    <row r="26" spans="1:15" ht="12" customHeight="1">
      <c r="A26" s="37">
        <v>15</v>
      </c>
      <c r="B26" s="39" t="s">
        <v>18</v>
      </c>
      <c r="C26" s="48">
        <v>0.25</v>
      </c>
      <c r="D26" s="55">
        <v>43</v>
      </c>
      <c r="E26" s="46">
        <f t="shared" si="1"/>
        <v>7</v>
      </c>
      <c r="F26" s="55">
        <f t="shared" si="0"/>
        <v>39.99</v>
      </c>
      <c r="G26" s="64"/>
      <c r="H26" s="65"/>
      <c r="I26" s="67">
        <v>60</v>
      </c>
      <c r="J26" s="67"/>
      <c r="K26" s="67"/>
      <c r="L26" s="67"/>
      <c r="M26" s="67">
        <v>30</v>
      </c>
      <c r="N26" s="67">
        <v>30</v>
      </c>
      <c r="O26" s="51">
        <f t="shared" si="2"/>
        <v>4798.8</v>
      </c>
    </row>
    <row r="27" spans="1:15" ht="12" customHeight="1">
      <c r="A27" s="38">
        <v>16</v>
      </c>
      <c r="B27" s="39" t="s">
        <v>18</v>
      </c>
      <c r="C27" s="48">
        <v>0.5</v>
      </c>
      <c r="D27" s="55">
        <v>77.8</v>
      </c>
      <c r="E27" s="46">
        <f t="shared" si="1"/>
        <v>7</v>
      </c>
      <c r="F27" s="55">
        <f t="shared" si="0"/>
        <v>72.354</v>
      </c>
      <c r="G27" s="64"/>
      <c r="H27" s="65">
        <v>100</v>
      </c>
      <c r="I27" s="67">
        <v>40</v>
      </c>
      <c r="J27" s="67"/>
      <c r="K27" s="67"/>
      <c r="L27" s="67">
        <v>20</v>
      </c>
      <c r="M27" s="67">
        <v>60</v>
      </c>
      <c r="N27" s="67"/>
      <c r="O27" s="51">
        <f t="shared" si="2"/>
        <v>15917.88</v>
      </c>
    </row>
    <row r="28" spans="1:15" ht="12" customHeight="1">
      <c r="A28" s="38">
        <v>17</v>
      </c>
      <c r="B28" s="39" t="s">
        <v>18</v>
      </c>
      <c r="C28" s="48">
        <v>0.75</v>
      </c>
      <c r="D28" s="55">
        <v>127.4</v>
      </c>
      <c r="E28" s="46">
        <f t="shared" si="1"/>
        <v>7</v>
      </c>
      <c r="F28" s="55">
        <f t="shared" si="0"/>
        <v>118.482</v>
      </c>
      <c r="G28" s="64"/>
      <c r="H28" s="65"/>
      <c r="I28" s="67"/>
      <c r="J28" s="67"/>
      <c r="K28" s="67"/>
      <c r="L28" s="67"/>
      <c r="M28" s="67"/>
      <c r="N28" s="67"/>
      <c r="O28" s="51">
        <f t="shared" si="2"/>
        <v>0</v>
      </c>
    </row>
    <row r="29" spans="1:15" ht="12" customHeight="1">
      <c r="A29" s="38">
        <v>18</v>
      </c>
      <c r="B29" s="39" t="s">
        <v>19</v>
      </c>
      <c r="C29" s="48">
        <v>0.25</v>
      </c>
      <c r="D29" s="55">
        <v>45.5</v>
      </c>
      <c r="E29" s="46">
        <f t="shared" si="1"/>
        <v>7</v>
      </c>
      <c r="F29" s="55">
        <f t="shared" si="0"/>
        <v>42.315</v>
      </c>
      <c r="G29" s="64"/>
      <c r="H29" s="65">
        <v>150</v>
      </c>
      <c r="I29" s="67">
        <v>60</v>
      </c>
      <c r="J29" s="67"/>
      <c r="K29" s="67"/>
      <c r="L29" s="67">
        <v>30</v>
      </c>
      <c r="M29" s="67">
        <v>30</v>
      </c>
      <c r="N29" s="67"/>
      <c r="O29" s="51">
        <f t="shared" si="2"/>
        <v>11425.05</v>
      </c>
    </row>
    <row r="30" spans="1:15" ht="12" customHeight="1">
      <c r="A30" s="38">
        <v>19</v>
      </c>
      <c r="B30" s="39" t="s">
        <v>20</v>
      </c>
      <c r="C30" s="48">
        <v>0.5</v>
      </c>
      <c r="D30" s="55">
        <v>83.5</v>
      </c>
      <c r="E30" s="46">
        <f t="shared" si="1"/>
        <v>7</v>
      </c>
      <c r="F30" s="55">
        <f t="shared" si="0"/>
        <v>77.655</v>
      </c>
      <c r="G30" s="64"/>
      <c r="H30" s="65">
        <v>200</v>
      </c>
      <c r="I30" s="67">
        <v>20</v>
      </c>
      <c r="J30" s="67"/>
      <c r="K30" s="67"/>
      <c r="L30" s="67">
        <v>20</v>
      </c>
      <c r="M30" s="67">
        <v>80</v>
      </c>
      <c r="N30" s="67"/>
      <c r="O30" s="51">
        <f t="shared" si="2"/>
        <v>24849.6</v>
      </c>
    </row>
    <row r="31" spans="1:15" ht="12" customHeight="1">
      <c r="A31" s="38">
        <v>20</v>
      </c>
      <c r="B31" s="39" t="s">
        <v>20</v>
      </c>
      <c r="C31" s="48">
        <v>0.75</v>
      </c>
      <c r="D31" s="55">
        <v>122</v>
      </c>
      <c r="E31" s="46">
        <f t="shared" si="1"/>
        <v>7</v>
      </c>
      <c r="F31" s="55">
        <f t="shared" si="0"/>
        <v>113.46000000000001</v>
      </c>
      <c r="G31" s="64"/>
      <c r="H31" s="65">
        <v>36</v>
      </c>
      <c r="I31" s="67">
        <v>12</v>
      </c>
      <c r="J31" s="67"/>
      <c r="K31" s="67"/>
      <c r="L31" s="67"/>
      <c r="M31" s="67"/>
      <c r="N31" s="67"/>
      <c r="O31" s="51">
        <f t="shared" si="2"/>
        <v>5446.08</v>
      </c>
    </row>
    <row r="32" spans="1:15" ht="12" customHeight="1">
      <c r="A32" s="38">
        <v>21</v>
      </c>
      <c r="B32" s="39" t="s">
        <v>19</v>
      </c>
      <c r="C32" s="48">
        <v>1.75</v>
      </c>
      <c r="D32" s="55">
        <v>291.2</v>
      </c>
      <c r="E32" s="46">
        <f t="shared" si="1"/>
        <v>7</v>
      </c>
      <c r="F32" s="55">
        <f t="shared" si="0"/>
        <v>270.816</v>
      </c>
      <c r="G32" s="64"/>
      <c r="H32" s="65"/>
      <c r="I32" s="67"/>
      <c r="J32" s="67"/>
      <c r="K32" s="67"/>
      <c r="L32" s="67"/>
      <c r="M32" s="67"/>
      <c r="N32" s="67"/>
      <c r="O32" s="51">
        <f t="shared" si="2"/>
        <v>0</v>
      </c>
    </row>
    <row r="33" spans="1:15" ht="12" customHeight="1">
      <c r="A33" s="38">
        <v>22</v>
      </c>
      <c r="B33" s="39" t="s">
        <v>21</v>
      </c>
      <c r="C33" s="48">
        <v>0.7</v>
      </c>
      <c r="D33" s="55">
        <v>531.7</v>
      </c>
      <c r="E33" s="46">
        <f t="shared" si="1"/>
        <v>7</v>
      </c>
      <c r="F33" s="55">
        <f t="shared" si="0"/>
        <v>494.48100000000005</v>
      </c>
      <c r="G33" s="64"/>
      <c r="H33" s="65"/>
      <c r="I33" s="67"/>
      <c r="J33" s="67"/>
      <c r="K33" s="67"/>
      <c r="L33" s="67"/>
      <c r="M33" s="67"/>
      <c r="N33" s="67"/>
      <c r="O33" s="51">
        <f t="shared" si="2"/>
        <v>0</v>
      </c>
    </row>
    <row r="34" spans="1:15" ht="12" customHeight="1">
      <c r="A34" s="38">
        <v>23</v>
      </c>
      <c r="B34" s="39" t="s">
        <v>22</v>
      </c>
      <c r="C34" s="48">
        <v>0.5</v>
      </c>
      <c r="D34" s="55">
        <v>82.6</v>
      </c>
      <c r="E34" s="46">
        <f t="shared" si="1"/>
        <v>7</v>
      </c>
      <c r="F34" s="55">
        <f t="shared" si="0"/>
        <v>76.818</v>
      </c>
      <c r="G34" s="64"/>
      <c r="H34" s="65">
        <v>100</v>
      </c>
      <c r="I34" s="67"/>
      <c r="J34" s="67"/>
      <c r="K34" s="67"/>
      <c r="L34" s="67"/>
      <c r="M34" s="67"/>
      <c r="N34" s="67"/>
      <c r="O34" s="51">
        <f t="shared" si="2"/>
        <v>7681.8</v>
      </c>
    </row>
    <row r="35" spans="1:15" ht="12" customHeight="1">
      <c r="A35" s="38">
        <v>24</v>
      </c>
      <c r="B35" s="39" t="s">
        <v>23</v>
      </c>
      <c r="C35" s="48">
        <v>0.25</v>
      </c>
      <c r="D35" s="55">
        <v>43</v>
      </c>
      <c r="E35" s="46">
        <f t="shared" si="1"/>
        <v>7</v>
      </c>
      <c r="F35" s="55">
        <f t="shared" si="0"/>
        <v>39.99</v>
      </c>
      <c r="G35" s="64"/>
      <c r="H35" s="65"/>
      <c r="I35" s="67"/>
      <c r="J35" s="67"/>
      <c r="K35" s="67"/>
      <c r="L35" s="67"/>
      <c r="M35" s="67">
        <v>30</v>
      </c>
      <c r="N35" s="67"/>
      <c r="O35" s="51">
        <f t="shared" si="2"/>
        <v>1199.7</v>
      </c>
    </row>
    <row r="36" spans="1:15" ht="12" customHeight="1">
      <c r="A36" s="38">
        <v>25</v>
      </c>
      <c r="B36" s="39" t="s">
        <v>23</v>
      </c>
      <c r="C36" s="48">
        <v>0.5</v>
      </c>
      <c r="D36" s="55">
        <v>81.7</v>
      </c>
      <c r="E36" s="46">
        <f t="shared" si="1"/>
        <v>7</v>
      </c>
      <c r="F36" s="55">
        <f t="shared" si="0"/>
        <v>75.98100000000001</v>
      </c>
      <c r="G36" s="64"/>
      <c r="H36" s="65"/>
      <c r="I36" s="67"/>
      <c r="J36" s="67"/>
      <c r="K36" s="67"/>
      <c r="L36" s="67"/>
      <c r="M36" s="67"/>
      <c r="N36" s="67"/>
      <c r="O36" s="51">
        <f t="shared" si="2"/>
        <v>0</v>
      </c>
    </row>
    <row r="37" spans="1:15" ht="12" customHeight="1">
      <c r="A37" s="38">
        <v>26</v>
      </c>
      <c r="B37" s="39" t="s">
        <v>24</v>
      </c>
      <c r="C37" s="48">
        <v>0.25</v>
      </c>
      <c r="D37" s="55">
        <v>43</v>
      </c>
      <c r="E37" s="46">
        <f t="shared" si="1"/>
        <v>7</v>
      </c>
      <c r="F37" s="55">
        <f t="shared" si="0"/>
        <v>39.99</v>
      </c>
      <c r="G37" s="64"/>
      <c r="H37" s="65">
        <v>150</v>
      </c>
      <c r="I37" s="67"/>
      <c r="J37" s="67"/>
      <c r="K37" s="67"/>
      <c r="L37" s="67">
        <v>30</v>
      </c>
      <c r="M37" s="67"/>
      <c r="N37" s="67"/>
      <c r="O37" s="51">
        <f t="shared" si="2"/>
        <v>7198.200000000001</v>
      </c>
    </row>
    <row r="38" spans="1:15" ht="12" customHeight="1">
      <c r="A38" s="38">
        <v>27</v>
      </c>
      <c r="B38" s="39" t="s">
        <v>24</v>
      </c>
      <c r="C38" s="48">
        <v>0.5</v>
      </c>
      <c r="D38" s="55">
        <v>78.8</v>
      </c>
      <c r="E38" s="46">
        <f t="shared" si="1"/>
        <v>7</v>
      </c>
      <c r="F38" s="55">
        <f t="shared" si="0"/>
        <v>73.28399999999999</v>
      </c>
      <c r="G38" s="64"/>
      <c r="H38" s="65">
        <v>160</v>
      </c>
      <c r="I38" s="67"/>
      <c r="J38" s="67"/>
      <c r="K38" s="67"/>
      <c r="L38" s="67">
        <v>20</v>
      </c>
      <c r="M38" s="67">
        <v>60</v>
      </c>
      <c r="N38" s="67"/>
      <c r="O38" s="51">
        <f t="shared" si="2"/>
        <v>17588.159999999996</v>
      </c>
    </row>
    <row r="39" spans="1:15" ht="12" customHeight="1">
      <c r="A39" s="38">
        <v>28</v>
      </c>
      <c r="B39" s="39" t="s">
        <v>25</v>
      </c>
      <c r="C39" s="48">
        <v>0.5</v>
      </c>
      <c r="D39" s="55">
        <v>79.7</v>
      </c>
      <c r="E39" s="46">
        <f t="shared" si="1"/>
        <v>7</v>
      </c>
      <c r="F39" s="55">
        <f t="shared" si="0"/>
        <v>74.12100000000001</v>
      </c>
      <c r="G39" s="64"/>
      <c r="H39" s="65"/>
      <c r="I39" s="67"/>
      <c r="J39" s="67"/>
      <c r="K39" s="67"/>
      <c r="L39" s="67"/>
      <c r="M39" s="67">
        <v>20</v>
      </c>
      <c r="N39" s="67"/>
      <c r="O39" s="51">
        <f t="shared" si="2"/>
        <v>1482.42</v>
      </c>
    </row>
    <row r="40" spans="1:15" ht="12" customHeight="1">
      <c r="A40" s="155" t="s">
        <v>26</v>
      </c>
      <c r="B40" s="156"/>
      <c r="C40" s="156"/>
      <c r="D40" s="56"/>
      <c r="E40" s="46">
        <f t="shared" si="1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2" customHeight="1">
      <c r="A41" s="38">
        <v>29</v>
      </c>
      <c r="B41" s="41" t="s">
        <v>27</v>
      </c>
      <c r="C41" s="48">
        <v>0.5</v>
      </c>
      <c r="D41" s="55">
        <v>93</v>
      </c>
      <c r="E41" s="46">
        <f t="shared" si="1"/>
        <v>7</v>
      </c>
      <c r="F41" s="55">
        <f aca="true" t="shared" si="3" ref="F41:F64">D41-(D41*E41/100)</f>
        <v>86.49</v>
      </c>
      <c r="G41" s="64"/>
      <c r="H41" s="65"/>
      <c r="I41" s="67"/>
      <c r="J41" s="67"/>
      <c r="K41" s="67"/>
      <c r="L41" s="67"/>
      <c r="M41" s="67"/>
      <c r="N41" s="67"/>
      <c r="O41" s="51">
        <f t="shared" si="2"/>
        <v>0</v>
      </c>
    </row>
    <row r="42" spans="1:15" ht="12" customHeight="1">
      <c r="A42" s="38">
        <v>30</v>
      </c>
      <c r="B42" s="41" t="s">
        <v>28</v>
      </c>
      <c r="C42" s="48" t="s">
        <v>29</v>
      </c>
      <c r="D42" s="55">
        <v>31</v>
      </c>
      <c r="E42" s="46">
        <f t="shared" si="1"/>
        <v>7</v>
      </c>
      <c r="F42" s="55">
        <f t="shared" si="3"/>
        <v>28.83</v>
      </c>
      <c r="G42" s="64"/>
      <c r="H42" s="65"/>
      <c r="I42" s="67"/>
      <c r="J42" s="67"/>
      <c r="K42" s="67"/>
      <c r="L42" s="67"/>
      <c r="M42" s="67"/>
      <c r="N42" s="67"/>
      <c r="O42" s="51">
        <f t="shared" si="2"/>
        <v>0</v>
      </c>
    </row>
    <row r="43" spans="1:15" ht="12" customHeight="1">
      <c r="A43" s="38">
        <v>31</v>
      </c>
      <c r="B43" s="41" t="s">
        <v>28</v>
      </c>
      <c r="C43" s="48">
        <v>0.5</v>
      </c>
      <c r="D43" s="55">
        <v>87.2</v>
      </c>
      <c r="E43" s="46">
        <f t="shared" si="1"/>
        <v>7</v>
      </c>
      <c r="F43" s="55">
        <f t="shared" si="3"/>
        <v>81.096</v>
      </c>
      <c r="G43" s="64"/>
      <c r="H43" s="65"/>
      <c r="I43" s="67"/>
      <c r="J43" s="67"/>
      <c r="K43" s="67"/>
      <c r="L43" s="67"/>
      <c r="M43" s="67"/>
      <c r="N43" s="67"/>
      <c r="O43" s="51">
        <f t="shared" si="2"/>
        <v>0</v>
      </c>
    </row>
    <row r="44" spans="1:15" ht="12" customHeight="1">
      <c r="A44" s="38">
        <v>32</v>
      </c>
      <c r="B44" s="41" t="s">
        <v>30</v>
      </c>
      <c r="C44" s="48">
        <v>0.5</v>
      </c>
      <c r="D44" s="55">
        <v>66.2</v>
      </c>
      <c r="E44" s="46">
        <f t="shared" si="1"/>
        <v>7</v>
      </c>
      <c r="F44" s="55">
        <f t="shared" si="3"/>
        <v>61.566</v>
      </c>
      <c r="G44" s="64"/>
      <c r="H44" s="65">
        <v>40</v>
      </c>
      <c r="I44" s="67">
        <v>20</v>
      </c>
      <c r="J44" s="67"/>
      <c r="K44" s="67"/>
      <c r="L44" s="67">
        <v>20</v>
      </c>
      <c r="M44" s="67">
        <v>2</v>
      </c>
      <c r="N44" s="67"/>
      <c r="O44" s="51">
        <f t="shared" si="2"/>
        <v>5048.412</v>
      </c>
    </row>
    <row r="45" spans="1:15" ht="12" customHeight="1">
      <c r="A45" s="38">
        <v>33</v>
      </c>
      <c r="B45" s="41" t="s">
        <v>31</v>
      </c>
      <c r="C45" s="48">
        <v>0.5</v>
      </c>
      <c r="D45" s="55">
        <v>64.2</v>
      </c>
      <c r="E45" s="46">
        <f t="shared" si="1"/>
        <v>7</v>
      </c>
      <c r="F45" s="55">
        <f t="shared" si="3"/>
        <v>59.706</v>
      </c>
      <c r="G45" s="64"/>
      <c r="H45" s="65"/>
      <c r="I45" s="67"/>
      <c r="J45" s="67"/>
      <c r="K45" s="67"/>
      <c r="L45" s="67"/>
      <c r="M45" s="67">
        <v>40</v>
      </c>
      <c r="N45" s="67"/>
      <c r="O45" s="51">
        <f t="shared" si="2"/>
        <v>2388.2400000000002</v>
      </c>
    </row>
    <row r="46" spans="1:15" ht="12" customHeight="1">
      <c r="A46" s="38">
        <v>34</v>
      </c>
      <c r="B46" s="41" t="s">
        <v>32</v>
      </c>
      <c r="C46" s="48">
        <v>0.5</v>
      </c>
      <c r="D46" s="55">
        <v>61.1</v>
      </c>
      <c r="E46" s="46">
        <f t="shared" si="1"/>
        <v>7</v>
      </c>
      <c r="F46" s="55">
        <f t="shared" si="3"/>
        <v>56.823</v>
      </c>
      <c r="G46" s="64"/>
      <c r="H46" s="65">
        <v>20</v>
      </c>
      <c r="I46" s="67"/>
      <c r="J46" s="67"/>
      <c r="K46" s="67"/>
      <c r="L46" s="67"/>
      <c r="M46" s="67"/>
      <c r="N46" s="67"/>
      <c r="O46" s="51">
        <f t="shared" si="2"/>
        <v>1136.46</v>
      </c>
    </row>
    <row r="47" spans="1:15" ht="12" customHeight="1">
      <c r="A47" s="38">
        <v>35</v>
      </c>
      <c r="B47" s="41" t="s">
        <v>33</v>
      </c>
      <c r="C47" s="48" t="s">
        <v>29</v>
      </c>
      <c r="D47" s="55">
        <v>27.4</v>
      </c>
      <c r="E47" s="46">
        <f t="shared" si="1"/>
        <v>7</v>
      </c>
      <c r="F47" s="55">
        <f t="shared" si="3"/>
        <v>25.482</v>
      </c>
      <c r="G47" s="64"/>
      <c r="H47" s="65"/>
      <c r="I47" s="67"/>
      <c r="J47" s="67"/>
      <c r="K47" s="67"/>
      <c r="L47" s="67"/>
      <c r="M47" s="67"/>
      <c r="N47" s="67"/>
      <c r="O47" s="51">
        <f t="shared" si="2"/>
        <v>0</v>
      </c>
    </row>
    <row r="48" spans="1:15" ht="12" customHeight="1">
      <c r="A48" s="38">
        <v>36</v>
      </c>
      <c r="B48" s="41" t="s">
        <v>34</v>
      </c>
      <c r="C48" s="48">
        <v>0.5</v>
      </c>
      <c r="D48" s="55">
        <v>63.8</v>
      </c>
      <c r="E48" s="46">
        <f t="shared" si="1"/>
        <v>7</v>
      </c>
      <c r="F48" s="55">
        <f t="shared" si="3"/>
        <v>59.333999999999996</v>
      </c>
      <c r="G48" s="64"/>
      <c r="H48" s="65"/>
      <c r="I48" s="67"/>
      <c r="J48" s="67"/>
      <c r="K48" s="67"/>
      <c r="L48" s="67"/>
      <c r="M48" s="67"/>
      <c r="N48" s="67"/>
      <c r="O48" s="51">
        <f t="shared" si="2"/>
        <v>0</v>
      </c>
    </row>
    <row r="49" spans="1:15" ht="12" customHeight="1">
      <c r="A49" s="38">
        <v>37</v>
      </c>
      <c r="B49" s="41" t="s">
        <v>35</v>
      </c>
      <c r="C49" s="48">
        <v>0.5</v>
      </c>
      <c r="D49" s="55">
        <v>65.5</v>
      </c>
      <c r="E49" s="46">
        <f t="shared" si="1"/>
        <v>7</v>
      </c>
      <c r="F49" s="55">
        <f t="shared" si="3"/>
        <v>60.915</v>
      </c>
      <c r="G49" s="64"/>
      <c r="H49" s="65"/>
      <c r="I49" s="67"/>
      <c r="J49" s="67"/>
      <c r="K49" s="67"/>
      <c r="L49" s="67"/>
      <c r="M49" s="67">
        <v>20</v>
      </c>
      <c r="N49" s="67"/>
      <c r="O49" s="51">
        <f t="shared" si="2"/>
        <v>1218.3</v>
      </c>
    </row>
    <row r="50" spans="1:15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1"/>
        <v>7</v>
      </c>
      <c r="F50" s="55">
        <f t="shared" si="3"/>
        <v>87.327</v>
      </c>
      <c r="G50" s="64"/>
      <c r="H50" s="65"/>
      <c r="I50" s="67"/>
      <c r="J50" s="67"/>
      <c r="K50" s="67"/>
      <c r="L50" s="67"/>
      <c r="M50" s="67"/>
      <c r="N50" s="67"/>
      <c r="O50" s="51">
        <f t="shared" si="2"/>
        <v>0</v>
      </c>
    </row>
    <row r="51" spans="1:15" ht="12" customHeight="1">
      <c r="A51" s="38">
        <v>39</v>
      </c>
      <c r="B51" s="41" t="s">
        <v>37</v>
      </c>
      <c r="C51" s="48">
        <v>0.5</v>
      </c>
      <c r="D51" s="55">
        <v>93.9</v>
      </c>
      <c r="E51" s="46">
        <f t="shared" si="1"/>
        <v>7</v>
      </c>
      <c r="F51" s="55">
        <f t="shared" si="3"/>
        <v>87.327</v>
      </c>
      <c r="G51" s="64"/>
      <c r="H51" s="65"/>
      <c r="I51" s="67"/>
      <c r="J51" s="67"/>
      <c r="K51" s="67"/>
      <c r="L51" s="67"/>
      <c r="M51" s="67"/>
      <c r="N51" s="67"/>
      <c r="O51" s="51">
        <f t="shared" si="2"/>
        <v>0</v>
      </c>
    </row>
    <row r="52" spans="1:15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1"/>
        <v>7</v>
      </c>
      <c r="F52" s="55">
        <f t="shared" si="3"/>
        <v>91.04700000000001</v>
      </c>
      <c r="G52" s="64"/>
      <c r="H52" s="65"/>
      <c r="I52" s="67"/>
      <c r="J52" s="67"/>
      <c r="K52" s="67"/>
      <c r="L52" s="67"/>
      <c r="M52" s="67"/>
      <c r="N52" s="67"/>
      <c r="O52" s="51">
        <f t="shared" si="2"/>
        <v>0</v>
      </c>
    </row>
    <row r="53" spans="1:15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1"/>
        <v>7</v>
      </c>
      <c r="F53" s="55">
        <f t="shared" si="3"/>
        <v>87.327</v>
      </c>
      <c r="G53" s="64"/>
      <c r="H53" s="65"/>
      <c r="I53" s="67"/>
      <c r="J53" s="67"/>
      <c r="K53" s="67"/>
      <c r="L53" s="67"/>
      <c r="M53" s="67"/>
      <c r="N53" s="67"/>
      <c r="O53" s="51">
        <f t="shared" si="2"/>
        <v>0</v>
      </c>
    </row>
    <row r="54" spans="1:15" ht="12" customHeight="1">
      <c r="A54" s="38">
        <v>42</v>
      </c>
      <c r="B54" s="41" t="s">
        <v>40</v>
      </c>
      <c r="C54" s="48">
        <v>0.5</v>
      </c>
      <c r="D54" s="55">
        <v>68.3</v>
      </c>
      <c r="E54" s="46">
        <f t="shared" si="1"/>
        <v>7</v>
      </c>
      <c r="F54" s="55">
        <f t="shared" si="3"/>
        <v>63.519</v>
      </c>
      <c r="G54" s="64"/>
      <c r="H54" s="65">
        <v>20</v>
      </c>
      <c r="I54" s="67"/>
      <c r="J54" s="67"/>
      <c r="K54" s="67"/>
      <c r="L54" s="67"/>
      <c r="M54" s="67"/>
      <c r="N54" s="67"/>
      <c r="O54" s="51">
        <f t="shared" si="2"/>
        <v>1270.3799999999999</v>
      </c>
    </row>
    <row r="55" spans="1:15" ht="12" customHeight="1">
      <c r="A55" s="38">
        <v>43</v>
      </c>
      <c r="B55" s="41" t="s">
        <v>41</v>
      </c>
      <c r="C55" s="48">
        <v>0.5</v>
      </c>
      <c r="D55" s="55">
        <v>64.4</v>
      </c>
      <c r="E55" s="46">
        <f t="shared" si="1"/>
        <v>7</v>
      </c>
      <c r="F55" s="55">
        <f t="shared" si="3"/>
        <v>59.892</v>
      </c>
      <c r="G55" s="64"/>
      <c r="H55" s="65"/>
      <c r="I55" s="67"/>
      <c r="J55" s="67"/>
      <c r="K55" s="67"/>
      <c r="L55" s="67"/>
      <c r="M55" s="67">
        <v>20</v>
      </c>
      <c r="N55" s="67"/>
      <c r="O55" s="51">
        <f t="shared" si="2"/>
        <v>1197.8400000000001</v>
      </c>
    </row>
    <row r="56" spans="1:15" ht="12" customHeight="1">
      <c r="A56" s="38">
        <v>44</v>
      </c>
      <c r="B56" s="41" t="s">
        <v>42</v>
      </c>
      <c r="C56" s="48">
        <v>0.5</v>
      </c>
      <c r="D56" s="55">
        <v>72.7</v>
      </c>
      <c r="E56" s="46">
        <f t="shared" si="1"/>
        <v>7</v>
      </c>
      <c r="F56" s="55">
        <f t="shared" si="3"/>
        <v>67.611</v>
      </c>
      <c r="G56" s="64"/>
      <c r="H56" s="65"/>
      <c r="I56" s="67"/>
      <c r="J56" s="67"/>
      <c r="K56" s="67"/>
      <c r="L56" s="67"/>
      <c r="M56" s="67"/>
      <c r="N56" s="67"/>
      <c r="O56" s="51">
        <f t="shared" si="2"/>
        <v>0</v>
      </c>
    </row>
    <row r="57" spans="1:15" ht="12" customHeight="1">
      <c r="A57" s="38">
        <v>45</v>
      </c>
      <c r="B57" s="41" t="s">
        <v>43</v>
      </c>
      <c r="C57" s="48" t="s">
        <v>29</v>
      </c>
      <c r="D57" s="55">
        <v>28.3</v>
      </c>
      <c r="E57" s="46">
        <f t="shared" si="1"/>
        <v>7</v>
      </c>
      <c r="F57" s="55">
        <f t="shared" si="3"/>
        <v>26.319000000000003</v>
      </c>
      <c r="G57" s="64"/>
      <c r="H57" s="65"/>
      <c r="I57" s="67"/>
      <c r="J57" s="67"/>
      <c r="K57" s="67"/>
      <c r="L57" s="67"/>
      <c r="M57" s="67"/>
      <c r="N57" s="67"/>
      <c r="O57" s="51">
        <f t="shared" si="2"/>
        <v>0</v>
      </c>
    </row>
    <row r="58" spans="1:15" ht="12" customHeight="1">
      <c r="A58" s="38">
        <v>46</v>
      </c>
      <c r="B58" s="41" t="s">
        <v>43</v>
      </c>
      <c r="C58" s="48">
        <v>0.5</v>
      </c>
      <c r="D58" s="55">
        <v>78.1</v>
      </c>
      <c r="E58" s="46">
        <f t="shared" si="1"/>
        <v>7</v>
      </c>
      <c r="F58" s="55">
        <f t="shared" si="3"/>
        <v>72.633</v>
      </c>
      <c r="G58" s="64"/>
      <c r="H58" s="65"/>
      <c r="I58" s="67"/>
      <c r="J58" s="67"/>
      <c r="K58" s="67"/>
      <c r="L58" s="67"/>
      <c r="M58" s="67"/>
      <c r="N58" s="67"/>
      <c r="O58" s="51">
        <f t="shared" si="2"/>
        <v>0</v>
      </c>
    </row>
    <row r="59" spans="1:15" ht="12" customHeight="1">
      <c r="A59" s="38">
        <v>47</v>
      </c>
      <c r="B59" s="41" t="s">
        <v>44</v>
      </c>
      <c r="C59" s="48" t="s">
        <v>29</v>
      </c>
      <c r="D59" s="55">
        <v>42.5</v>
      </c>
      <c r="E59" s="46">
        <f t="shared" si="1"/>
        <v>7</v>
      </c>
      <c r="F59" s="55">
        <f t="shared" si="3"/>
        <v>39.525</v>
      </c>
      <c r="G59" s="64"/>
      <c r="H59" s="65"/>
      <c r="I59" s="67"/>
      <c r="J59" s="67"/>
      <c r="K59" s="67"/>
      <c r="L59" s="67"/>
      <c r="M59" s="67"/>
      <c r="N59" s="67"/>
      <c r="O59" s="51">
        <f t="shared" si="2"/>
        <v>0</v>
      </c>
    </row>
    <row r="60" spans="1:15" ht="12" customHeight="1">
      <c r="A60" s="38">
        <v>48</v>
      </c>
      <c r="B60" s="41" t="s">
        <v>45</v>
      </c>
      <c r="C60" s="48">
        <v>0.5</v>
      </c>
      <c r="D60" s="55">
        <v>160.7</v>
      </c>
      <c r="E60" s="46">
        <f t="shared" si="1"/>
        <v>7</v>
      </c>
      <c r="F60" s="55">
        <f t="shared" si="3"/>
        <v>149.451</v>
      </c>
      <c r="G60" s="64"/>
      <c r="H60" s="65">
        <v>40</v>
      </c>
      <c r="I60" s="67">
        <v>20</v>
      </c>
      <c r="J60" s="67"/>
      <c r="K60" s="67"/>
      <c r="L60" s="67"/>
      <c r="M60" s="67">
        <v>20</v>
      </c>
      <c r="N60" s="67"/>
      <c r="O60" s="51">
        <f t="shared" si="2"/>
        <v>11956.08</v>
      </c>
    </row>
    <row r="61" spans="1:15" ht="12" customHeight="1">
      <c r="A61" s="38">
        <v>49</v>
      </c>
      <c r="B61" s="41" t="s">
        <v>46</v>
      </c>
      <c r="C61" s="48">
        <v>0.5</v>
      </c>
      <c r="D61" s="55">
        <v>70.3</v>
      </c>
      <c r="E61" s="46">
        <f t="shared" si="1"/>
        <v>7</v>
      </c>
      <c r="F61" s="55">
        <f t="shared" si="3"/>
        <v>65.37899999999999</v>
      </c>
      <c r="G61" s="64"/>
      <c r="H61" s="65"/>
      <c r="I61" s="67"/>
      <c r="J61" s="67"/>
      <c r="K61" s="67"/>
      <c r="L61" s="67"/>
      <c r="M61" s="67"/>
      <c r="N61" s="67"/>
      <c r="O61" s="51">
        <f t="shared" si="2"/>
        <v>0</v>
      </c>
    </row>
    <row r="62" spans="1:15" ht="12" customHeight="1">
      <c r="A62" s="38">
        <v>50</v>
      </c>
      <c r="B62" s="41" t="s">
        <v>47</v>
      </c>
      <c r="C62" s="48">
        <v>0.5</v>
      </c>
      <c r="D62" s="55">
        <v>142.7</v>
      </c>
      <c r="E62" s="46">
        <f t="shared" si="1"/>
        <v>7</v>
      </c>
      <c r="F62" s="55">
        <f t="shared" si="3"/>
        <v>132.71099999999998</v>
      </c>
      <c r="G62" s="64"/>
      <c r="H62" s="65">
        <v>40</v>
      </c>
      <c r="I62" s="67"/>
      <c r="J62" s="67"/>
      <c r="K62" s="67"/>
      <c r="L62" s="67"/>
      <c r="M62" s="67"/>
      <c r="N62" s="67"/>
      <c r="O62" s="51">
        <f t="shared" si="2"/>
        <v>5308.44</v>
      </c>
    </row>
    <row r="63" spans="1:15" ht="12" customHeight="1">
      <c r="A63" s="38">
        <v>51</v>
      </c>
      <c r="B63" s="41" t="s">
        <v>48</v>
      </c>
      <c r="C63" s="48">
        <v>0.7</v>
      </c>
      <c r="D63" s="55">
        <v>86.4</v>
      </c>
      <c r="E63" s="46">
        <f t="shared" si="1"/>
        <v>7</v>
      </c>
      <c r="F63" s="55">
        <f t="shared" si="3"/>
        <v>80.352</v>
      </c>
      <c r="G63" s="64"/>
      <c r="H63" s="65"/>
      <c r="I63" s="67"/>
      <c r="J63" s="67"/>
      <c r="K63" s="67"/>
      <c r="L63" s="67"/>
      <c r="M63" s="67"/>
      <c r="N63" s="67"/>
      <c r="O63" s="51">
        <f t="shared" si="2"/>
        <v>0</v>
      </c>
    </row>
    <row r="64" spans="1:15" ht="12" customHeight="1">
      <c r="A64" s="38">
        <v>52</v>
      </c>
      <c r="B64" s="41" t="s">
        <v>49</v>
      </c>
      <c r="C64" s="48">
        <v>0.7</v>
      </c>
      <c r="D64" s="55">
        <v>86.4</v>
      </c>
      <c r="E64" s="46">
        <f t="shared" si="1"/>
        <v>7</v>
      </c>
      <c r="F64" s="55">
        <f t="shared" si="3"/>
        <v>80.352</v>
      </c>
      <c r="G64" s="64"/>
      <c r="H64" s="65"/>
      <c r="I64" s="67"/>
      <c r="J64" s="67"/>
      <c r="K64" s="67"/>
      <c r="L64" s="67"/>
      <c r="M64" s="67"/>
      <c r="N64" s="67"/>
      <c r="O64" s="51">
        <f t="shared" si="2"/>
        <v>0</v>
      </c>
    </row>
    <row r="65" spans="1:15" ht="12" customHeight="1">
      <c r="A65" s="155" t="s">
        <v>50</v>
      </c>
      <c r="B65" s="156"/>
      <c r="C65" s="156"/>
      <c r="D65" s="56"/>
      <c r="E65" s="46">
        <f t="shared" si="1"/>
        <v>7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</row>
    <row r="66" spans="1:15" ht="12" customHeight="1">
      <c r="A66" s="38">
        <v>53</v>
      </c>
      <c r="B66" s="59" t="s">
        <v>51</v>
      </c>
      <c r="C66" s="48">
        <v>0.7</v>
      </c>
      <c r="D66" s="55">
        <v>185.7</v>
      </c>
      <c r="E66" s="46">
        <f t="shared" si="1"/>
        <v>7</v>
      </c>
      <c r="F66" s="55">
        <f aca="true" t="shared" si="4" ref="F66:F72">D66-(D66*E66/100)</f>
        <v>172.701</v>
      </c>
      <c r="G66" s="64"/>
      <c r="H66" s="65"/>
      <c r="I66" s="67"/>
      <c r="J66" s="67"/>
      <c r="K66" s="67"/>
      <c r="L66" s="67"/>
      <c r="M66" s="67">
        <v>24</v>
      </c>
      <c r="N66" s="67"/>
      <c r="O66" s="51">
        <f t="shared" si="2"/>
        <v>4144.824</v>
      </c>
    </row>
    <row r="67" spans="1:15" ht="12" customHeight="1">
      <c r="A67" s="38">
        <v>54</v>
      </c>
      <c r="B67" s="59" t="s">
        <v>52</v>
      </c>
      <c r="C67" s="48">
        <v>0.7</v>
      </c>
      <c r="D67" s="55">
        <v>189.3</v>
      </c>
      <c r="E67" s="46">
        <f t="shared" si="1"/>
        <v>7</v>
      </c>
      <c r="F67" s="55">
        <f t="shared" si="4"/>
        <v>176.049</v>
      </c>
      <c r="G67" s="64"/>
      <c r="H67" s="65"/>
      <c r="I67" s="67"/>
      <c r="J67" s="67"/>
      <c r="K67" s="67"/>
      <c r="L67" s="67"/>
      <c r="M67" s="67"/>
      <c r="N67" s="67">
        <v>12</v>
      </c>
      <c r="O67" s="51">
        <f t="shared" si="2"/>
        <v>2112.588</v>
      </c>
    </row>
    <row r="68" spans="1:15" ht="12" customHeight="1">
      <c r="A68" s="38">
        <v>55</v>
      </c>
      <c r="B68" s="59" t="s">
        <v>53</v>
      </c>
      <c r="C68" s="48">
        <v>0.7</v>
      </c>
      <c r="D68" s="55">
        <v>208.7</v>
      </c>
      <c r="E68" s="46">
        <f t="shared" si="1"/>
        <v>7</v>
      </c>
      <c r="F68" s="55">
        <f t="shared" si="4"/>
        <v>194.09099999999998</v>
      </c>
      <c r="G68" s="64"/>
      <c r="H68" s="65"/>
      <c r="I68" s="67"/>
      <c r="J68" s="67"/>
      <c r="K68" s="67"/>
      <c r="L68" s="67"/>
      <c r="M68" s="67"/>
      <c r="N68" s="67"/>
      <c r="O68" s="51">
        <f t="shared" si="2"/>
        <v>0</v>
      </c>
    </row>
    <row r="69" spans="1:15" ht="12" customHeight="1">
      <c r="A69" s="38">
        <v>56</v>
      </c>
      <c r="B69" s="59" t="s">
        <v>54</v>
      </c>
      <c r="C69" s="48">
        <v>0.7</v>
      </c>
      <c r="D69" s="55">
        <v>193.4</v>
      </c>
      <c r="E69" s="46">
        <f t="shared" si="1"/>
        <v>7</v>
      </c>
      <c r="F69" s="55">
        <f t="shared" si="4"/>
        <v>179.862</v>
      </c>
      <c r="G69" s="64"/>
      <c r="H69" s="65"/>
      <c r="I69" s="67"/>
      <c r="J69" s="67"/>
      <c r="K69" s="67"/>
      <c r="L69" s="67"/>
      <c r="M69" s="67"/>
      <c r="N69" s="67"/>
      <c r="O69" s="51">
        <f t="shared" si="2"/>
        <v>0</v>
      </c>
    </row>
    <row r="70" spans="1:15" ht="12" customHeight="1">
      <c r="A70" s="38">
        <v>57</v>
      </c>
      <c r="B70" s="59" t="s">
        <v>55</v>
      </c>
      <c r="C70" s="48">
        <v>0.7</v>
      </c>
      <c r="D70" s="55">
        <v>184.2</v>
      </c>
      <c r="E70" s="46">
        <f t="shared" si="1"/>
        <v>7</v>
      </c>
      <c r="F70" s="55">
        <f t="shared" si="4"/>
        <v>171.30599999999998</v>
      </c>
      <c r="G70" s="64"/>
      <c r="H70" s="65"/>
      <c r="I70" s="67"/>
      <c r="J70" s="67"/>
      <c r="K70" s="67"/>
      <c r="L70" s="67"/>
      <c r="M70" s="67"/>
      <c r="N70" s="67"/>
      <c r="O70" s="51">
        <f t="shared" si="2"/>
        <v>0</v>
      </c>
    </row>
    <row r="71" spans="1:15" ht="12" customHeight="1">
      <c r="A71" s="38"/>
      <c r="B71" s="59" t="s">
        <v>58</v>
      </c>
      <c r="C71" s="60"/>
      <c r="D71" s="55">
        <v>20.4</v>
      </c>
      <c r="E71" s="46">
        <f t="shared" si="1"/>
        <v>7</v>
      </c>
      <c r="F71" s="55">
        <f t="shared" si="4"/>
        <v>18.971999999999998</v>
      </c>
      <c r="G71" s="64"/>
      <c r="H71" s="65"/>
      <c r="I71" s="67"/>
      <c r="J71" s="67"/>
      <c r="K71" s="67"/>
      <c r="L71" s="67"/>
      <c r="M71" s="67"/>
      <c r="N71" s="67"/>
      <c r="O71" s="51">
        <f t="shared" si="2"/>
        <v>0</v>
      </c>
    </row>
    <row r="72" spans="1:15" ht="12" customHeight="1">
      <c r="A72" s="38"/>
      <c r="B72" s="59" t="s">
        <v>59</v>
      </c>
      <c r="C72" s="60"/>
      <c r="D72" s="55">
        <v>6.7</v>
      </c>
      <c r="E72" s="46">
        <f t="shared" si="1"/>
        <v>7</v>
      </c>
      <c r="F72" s="55">
        <f t="shared" si="4"/>
        <v>6.231</v>
      </c>
      <c r="G72" s="64"/>
      <c r="H72" s="65"/>
      <c r="I72" s="67"/>
      <c r="J72" s="67"/>
      <c r="K72" s="67"/>
      <c r="L72" s="67"/>
      <c r="M72" s="67"/>
      <c r="N72" s="67"/>
      <c r="O72" s="51">
        <f t="shared" si="2"/>
        <v>0</v>
      </c>
    </row>
    <row r="73" spans="1:15" ht="12" customHeight="1" thickBo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</row>
    <row r="74" spans="1:15" ht="13.5" thickBot="1">
      <c r="A74" s="1"/>
      <c r="N74" t="s">
        <v>92</v>
      </c>
      <c r="O74" s="58">
        <f>SUM(O12:O72)</f>
        <v>201806.46600000001</v>
      </c>
    </row>
    <row r="75" ht="12.75">
      <c r="A75" s="1"/>
    </row>
    <row r="76" spans="1:14" ht="12.75">
      <c r="A76" s="1"/>
      <c r="N76" s="63"/>
    </row>
    <row r="77" ht="12.75">
      <c r="A77" s="1"/>
    </row>
    <row r="78" ht="12.75">
      <c r="A78" s="2"/>
    </row>
    <row r="79" ht="12.75">
      <c r="A79" s="3"/>
    </row>
  </sheetData>
  <sheetProtection/>
  <mergeCells count="7">
    <mergeCell ref="A65:C65"/>
    <mergeCell ref="A40:C40"/>
    <mergeCell ref="G7:G8"/>
    <mergeCell ref="A7:A10"/>
    <mergeCell ref="B7:B10"/>
    <mergeCell ref="C7:C10"/>
    <mergeCell ref="A11:C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C60">
      <selection activeCell="B22" sqref="B22:O25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3" width="5.625" style="45" customWidth="1"/>
    <col min="14" max="14" width="5.625" style="0" customWidth="1"/>
    <col min="15" max="15" width="12.50390625" style="0" customWidth="1"/>
  </cols>
  <sheetData>
    <row r="1" spans="1:14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8"/>
    </row>
    <row r="2" spans="1:14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8"/>
    </row>
    <row r="3" spans="1:14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8"/>
    </row>
    <row r="4" spans="1:14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8"/>
    </row>
    <row r="5" spans="1:14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8"/>
    </row>
    <row r="6" spans="1:14" ht="12" customHeight="1">
      <c r="A6" s="8"/>
      <c r="B6" s="8" t="s">
        <v>86</v>
      </c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8"/>
    </row>
    <row r="7" spans="1:14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8"/>
    </row>
    <row r="8" spans="1:14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8"/>
    </row>
    <row r="9" spans="1:14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8"/>
    </row>
    <row r="10" spans="1:15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3</v>
      </c>
      <c r="N10" s="71" t="s">
        <v>91</v>
      </c>
      <c r="O10" s="61" t="s">
        <v>87</v>
      </c>
    </row>
    <row r="11" spans="1:15" ht="12" customHeigh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2" customHeight="1">
      <c r="A12" s="38">
        <v>1</v>
      </c>
      <c r="B12" s="39" t="s">
        <v>6</v>
      </c>
      <c r="C12" s="48">
        <v>0.5</v>
      </c>
      <c r="D12" s="110">
        <v>88.9</v>
      </c>
      <c r="E12" s="46">
        <f aca="true" t="shared" si="0" ref="E12:E43">E11</f>
        <v>7</v>
      </c>
      <c r="F12" s="55">
        <f aca="true" t="shared" si="1" ref="F12:F39">D12-(D12*E12/100)</f>
        <v>82.677</v>
      </c>
      <c r="G12" s="64"/>
      <c r="H12" s="65">
        <v>100</v>
      </c>
      <c r="I12" s="67">
        <v>40</v>
      </c>
      <c r="J12" s="67"/>
      <c r="K12" s="67">
        <v>20</v>
      </c>
      <c r="L12" s="67">
        <v>20</v>
      </c>
      <c r="M12" s="67">
        <v>100</v>
      </c>
      <c r="N12" s="67"/>
      <c r="O12" s="51">
        <f aca="true" t="shared" si="2" ref="O12:O39">(SUM(G12:N12))*F12</f>
        <v>23149.56</v>
      </c>
    </row>
    <row r="13" spans="1:15" ht="12" customHeight="1">
      <c r="A13" s="38">
        <v>2</v>
      </c>
      <c r="B13" s="39" t="s">
        <v>6</v>
      </c>
      <c r="C13" s="48">
        <v>0.7</v>
      </c>
      <c r="D13" s="110">
        <v>122.8</v>
      </c>
      <c r="E13" s="46">
        <f t="shared" si="0"/>
        <v>7</v>
      </c>
      <c r="F13" s="55">
        <f t="shared" si="1"/>
        <v>114.204</v>
      </c>
      <c r="G13" s="64"/>
      <c r="H13" s="65"/>
      <c r="I13" s="67">
        <v>24</v>
      </c>
      <c r="J13" s="67"/>
      <c r="K13" s="67">
        <v>24</v>
      </c>
      <c r="L13" s="67">
        <v>12</v>
      </c>
      <c r="M13" s="67">
        <v>24</v>
      </c>
      <c r="N13" s="67"/>
      <c r="O13" s="51">
        <f t="shared" si="2"/>
        <v>9593.135999999999</v>
      </c>
    </row>
    <row r="14" spans="1:15" ht="12" customHeight="1">
      <c r="A14" s="38">
        <v>3</v>
      </c>
      <c r="B14" s="39" t="s">
        <v>7</v>
      </c>
      <c r="C14" s="48">
        <v>0.5</v>
      </c>
      <c r="D14" s="110">
        <v>85</v>
      </c>
      <c r="E14" s="46">
        <f t="shared" si="0"/>
        <v>7</v>
      </c>
      <c r="F14" s="55">
        <f t="shared" si="1"/>
        <v>79.05</v>
      </c>
      <c r="G14" s="64"/>
      <c r="H14" s="65"/>
      <c r="I14" s="67"/>
      <c r="J14" s="67"/>
      <c r="K14" s="67"/>
      <c r="L14" s="67">
        <v>20</v>
      </c>
      <c r="M14" s="67">
        <v>20</v>
      </c>
      <c r="N14" s="67"/>
      <c r="O14" s="51">
        <f t="shared" si="2"/>
        <v>3162</v>
      </c>
    </row>
    <row r="15" spans="1:15" ht="12" customHeight="1">
      <c r="A15" s="38">
        <v>4</v>
      </c>
      <c r="B15" s="39" t="s">
        <v>8</v>
      </c>
      <c r="C15" s="48">
        <v>0.5</v>
      </c>
      <c r="D15" s="110">
        <v>85</v>
      </c>
      <c r="E15" s="46">
        <f t="shared" si="0"/>
        <v>7</v>
      </c>
      <c r="F15" s="55">
        <f t="shared" si="1"/>
        <v>79.05</v>
      </c>
      <c r="G15" s="64"/>
      <c r="H15" s="65"/>
      <c r="I15" s="67"/>
      <c r="J15" s="67"/>
      <c r="K15" s="67"/>
      <c r="L15" s="67">
        <v>20</v>
      </c>
      <c r="M15" s="67">
        <v>20</v>
      </c>
      <c r="N15" s="67"/>
      <c r="O15" s="51">
        <f t="shared" si="2"/>
        <v>3162</v>
      </c>
    </row>
    <row r="16" spans="1:15" ht="12" customHeight="1">
      <c r="A16" s="38">
        <v>5</v>
      </c>
      <c r="B16" s="39" t="s">
        <v>9</v>
      </c>
      <c r="C16" s="48">
        <v>0.5</v>
      </c>
      <c r="D16" s="110">
        <v>85</v>
      </c>
      <c r="E16" s="46">
        <f t="shared" si="0"/>
        <v>7</v>
      </c>
      <c r="F16" s="55">
        <f t="shared" si="1"/>
        <v>79.05</v>
      </c>
      <c r="G16" s="64"/>
      <c r="H16" s="65"/>
      <c r="I16" s="67"/>
      <c r="J16" s="67"/>
      <c r="K16" s="67"/>
      <c r="L16" s="67">
        <v>20</v>
      </c>
      <c r="M16" s="67">
        <v>20</v>
      </c>
      <c r="N16" s="67"/>
      <c r="O16" s="51">
        <f t="shared" si="2"/>
        <v>3162</v>
      </c>
    </row>
    <row r="17" spans="1:15" ht="12" customHeight="1">
      <c r="A17" s="38">
        <v>6</v>
      </c>
      <c r="B17" s="39" t="s">
        <v>10</v>
      </c>
      <c r="C17" s="48">
        <v>0.7</v>
      </c>
      <c r="D17" s="110">
        <v>251.6</v>
      </c>
      <c r="E17" s="46">
        <f t="shared" si="0"/>
        <v>7</v>
      </c>
      <c r="F17" s="55">
        <f t="shared" si="1"/>
        <v>233.988</v>
      </c>
      <c r="G17" s="64"/>
      <c r="H17" s="65"/>
      <c r="I17" s="67"/>
      <c r="J17" s="67"/>
      <c r="K17" s="67"/>
      <c r="L17" s="67"/>
      <c r="M17" s="67"/>
      <c r="N17" s="67"/>
      <c r="O17" s="51">
        <f t="shared" si="2"/>
        <v>0</v>
      </c>
    </row>
    <row r="18" spans="1:15" ht="12" customHeight="1">
      <c r="A18" s="38">
        <v>7</v>
      </c>
      <c r="B18" s="39" t="s">
        <v>11</v>
      </c>
      <c r="C18" s="48">
        <v>1.75</v>
      </c>
      <c r="D18" s="110">
        <v>491.8</v>
      </c>
      <c r="E18" s="46">
        <f t="shared" si="0"/>
        <v>7</v>
      </c>
      <c r="F18" s="55">
        <f t="shared" si="1"/>
        <v>457.374</v>
      </c>
      <c r="G18" s="64"/>
      <c r="H18" s="65"/>
      <c r="I18" s="67"/>
      <c r="J18" s="67"/>
      <c r="K18" s="67"/>
      <c r="L18" s="67"/>
      <c r="M18" s="67"/>
      <c r="N18" s="67"/>
      <c r="O18" s="51">
        <f t="shared" si="2"/>
        <v>0</v>
      </c>
    </row>
    <row r="19" spans="1:15" ht="12" customHeight="1">
      <c r="A19" s="38">
        <v>8</v>
      </c>
      <c r="B19" s="39" t="s">
        <v>12</v>
      </c>
      <c r="C19" s="48">
        <v>0.5</v>
      </c>
      <c r="D19" s="110">
        <v>88.9</v>
      </c>
      <c r="E19" s="46">
        <f t="shared" si="0"/>
        <v>7</v>
      </c>
      <c r="F19" s="55">
        <f t="shared" si="1"/>
        <v>82.677</v>
      </c>
      <c r="G19" s="64"/>
      <c r="H19" s="65">
        <v>60</v>
      </c>
      <c r="I19" s="67">
        <v>20</v>
      </c>
      <c r="J19" s="67"/>
      <c r="K19" s="67"/>
      <c r="L19" s="67"/>
      <c r="M19" s="67">
        <v>40</v>
      </c>
      <c r="N19" s="67"/>
      <c r="O19" s="51">
        <f t="shared" si="2"/>
        <v>9921.240000000002</v>
      </c>
    </row>
    <row r="20" spans="1:15" ht="12" customHeight="1">
      <c r="A20" s="38">
        <v>9</v>
      </c>
      <c r="B20" s="39" t="s">
        <v>13</v>
      </c>
      <c r="C20" s="48">
        <v>0.75</v>
      </c>
      <c r="D20" s="110">
        <v>131</v>
      </c>
      <c r="E20" s="46">
        <f t="shared" si="0"/>
        <v>7</v>
      </c>
      <c r="F20" s="55">
        <f t="shared" si="1"/>
        <v>121.83</v>
      </c>
      <c r="G20" s="64"/>
      <c r="H20" s="65"/>
      <c r="I20" s="67"/>
      <c r="J20" s="67"/>
      <c r="K20" s="67"/>
      <c r="L20" s="67"/>
      <c r="M20" s="67"/>
      <c r="N20" s="67"/>
      <c r="O20" s="51">
        <f t="shared" si="2"/>
        <v>0</v>
      </c>
    </row>
    <row r="21" spans="1:15" ht="12" customHeight="1">
      <c r="A21" s="38">
        <v>10</v>
      </c>
      <c r="B21" s="39" t="s">
        <v>13</v>
      </c>
      <c r="C21" s="48">
        <v>1.75</v>
      </c>
      <c r="D21" s="110">
        <v>383.5</v>
      </c>
      <c r="E21" s="46">
        <f t="shared" si="0"/>
        <v>7</v>
      </c>
      <c r="F21" s="55">
        <f t="shared" si="1"/>
        <v>356.655</v>
      </c>
      <c r="G21" s="64"/>
      <c r="H21" s="65"/>
      <c r="I21" s="67"/>
      <c r="J21" s="67"/>
      <c r="K21" s="67"/>
      <c r="L21" s="67"/>
      <c r="M21" s="67"/>
      <c r="N21" s="67"/>
      <c r="O21" s="51">
        <f t="shared" si="2"/>
        <v>0</v>
      </c>
    </row>
    <row r="22" spans="1:15" ht="12" customHeight="1">
      <c r="A22" s="37">
        <v>11</v>
      </c>
      <c r="B22" s="119" t="s">
        <v>14</v>
      </c>
      <c r="C22" s="120">
        <v>0.5</v>
      </c>
      <c r="D22" s="126">
        <v>99.4</v>
      </c>
      <c r="E22" s="122">
        <f t="shared" si="0"/>
        <v>7</v>
      </c>
      <c r="F22" s="121">
        <f t="shared" si="1"/>
        <v>92.44200000000001</v>
      </c>
      <c r="G22" s="123">
        <v>20</v>
      </c>
      <c r="H22" s="123">
        <v>40</v>
      </c>
      <c r="I22" s="124"/>
      <c r="J22" s="124"/>
      <c r="K22" s="124"/>
      <c r="L22" s="124"/>
      <c r="M22" s="124">
        <v>20</v>
      </c>
      <c r="N22" s="124">
        <v>40</v>
      </c>
      <c r="O22" s="125">
        <f t="shared" si="2"/>
        <v>11093.04</v>
      </c>
    </row>
    <row r="23" spans="1:15" ht="12" customHeight="1">
      <c r="A23" s="37">
        <v>12</v>
      </c>
      <c r="B23" s="119" t="s">
        <v>15</v>
      </c>
      <c r="C23" s="120">
        <v>0.5</v>
      </c>
      <c r="D23" s="126">
        <v>99.4</v>
      </c>
      <c r="E23" s="122">
        <f t="shared" si="0"/>
        <v>7</v>
      </c>
      <c r="F23" s="121">
        <f t="shared" si="1"/>
        <v>92.44200000000001</v>
      </c>
      <c r="G23" s="123"/>
      <c r="H23" s="123"/>
      <c r="I23" s="124"/>
      <c r="J23" s="124"/>
      <c r="K23" s="124"/>
      <c r="L23" s="124"/>
      <c r="M23" s="124"/>
      <c r="N23" s="124"/>
      <c r="O23" s="125">
        <f t="shared" si="2"/>
        <v>0</v>
      </c>
    </row>
    <row r="24" spans="1:15" ht="12" customHeight="1">
      <c r="A24" s="37">
        <v>13</v>
      </c>
      <c r="B24" s="119" t="s">
        <v>16</v>
      </c>
      <c r="C24" s="120">
        <v>0.5</v>
      </c>
      <c r="D24" s="126">
        <v>99.4</v>
      </c>
      <c r="E24" s="122">
        <f t="shared" si="0"/>
        <v>7</v>
      </c>
      <c r="F24" s="121">
        <f t="shared" si="1"/>
        <v>92.44200000000001</v>
      </c>
      <c r="G24" s="123"/>
      <c r="H24" s="123"/>
      <c r="I24" s="124"/>
      <c r="J24" s="124"/>
      <c r="K24" s="124"/>
      <c r="L24" s="124"/>
      <c r="M24" s="124">
        <v>20</v>
      </c>
      <c r="N24" s="124"/>
      <c r="O24" s="125">
        <f t="shared" si="2"/>
        <v>1848.8400000000001</v>
      </c>
    </row>
    <row r="25" spans="1:15" ht="12" customHeight="1">
      <c r="A25" s="37">
        <v>14</v>
      </c>
      <c r="B25" s="119" t="s">
        <v>17</v>
      </c>
      <c r="C25" s="120">
        <v>0.5</v>
      </c>
      <c r="D25" s="126">
        <v>99.4</v>
      </c>
      <c r="E25" s="122">
        <f t="shared" si="0"/>
        <v>7</v>
      </c>
      <c r="F25" s="121">
        <f t="shared" si="1"/>
        <v>92.44200000000001</v>
      </c>
      <c r="G25" s="123"/>
      <c r="H25" s="123"/>
      <c r="I25" s="124"/>
      <c r="J25" s="124"/>
      <c r="K25" s="124"/>
      <c r="L25" s="124">
        <v>20</v>
      </c>
      <c r="M25" s="124"/>
      <c r="N25" s="124"/>
      <c r="O25" s="125">
        <f t="shared" si="2"/>
        <v>1848.8400000000001</v>
      </c>
    </row>
    <row r="26" spans="1:15" ht="12" customHeight="1">
      <c r="A26" s="37">
        <v>15</v>
      </c>
      <c r="B26" s="39" t="s">
        <v>18</v>
      </c>
      <c r="C26" s="48">
        <v>0.25</v>
      </c>
      <c r="D26" s="110">
        <v>43.8</v>
      </c>
      <c r="E26" s="46">
        <f t="shared" si="0"/>
        <v>7</v>
      </c>
      <c r="F26" s="55">
        <f t="shared" si="1"/>
        <v>40.733999999999995</v>
      </c>
      <c r="G26" s="64"/>
      <c r="H26" s="65"/>
      <c r="I26" s="67"/>
      <c r="J26" s="67"/>
      <c r="K26" s="67">
        <v>30</v>
      </c>
      <c r="L26" s="67"/>
      <c r="M26" s="67"/>
      <c r="N26" s="67"/>
      <c r="O26" s="51">
        <f t="shared" si="2"/>
        <v>1222.0199999999998</v>
      </c>
    </row>
    <row r="27" spans="1:15" ht="12" customHeight="1">
      <c r="A27" s="38">
        <v>16</v>
      </c>
      <c r="B27" s="39" t="s">
        <v>18</v>
      </c>
      <c r="C27" s="48">
        <v>0.5</v>
      </c>
      <c r="D27" s="110">
        <v>71.2</v>
      </c>
      <c r="E27" s="46">
        <f t="shared" si="0"/>
        <v>7</v>
      </c>
      <c r="F27" s="55">
        <f t="shared" si="1"/>
        <v>66.21600000000001</v>
      </c>
      <c r="G27" s="64"/>
      <c r="H27" s="65">
        <v>100</v>
      </c>
      <c r="I27" s="67">
        <v>40</v>
      </c>
      <c r="J27" s="67"/>
      <c r="K27" s="67">
        <v>40</v>
      </c>
      <c r="L27" s="67">
        <v>20</v>
      </c>
      <c r="M27" s="67">
        <v>40</v>
      </c>
      <c r="N27" s="67">
        <v>40</v>
      </c>
      <c r="O27" s="51">
        <f t="shared" si="2"/>
        <v>18540.480000000003</v>
      </c>
    </row>
    <row r="28" spans="1:15" ht="12" customHeight="1">
      <c r="A28" s="38">
        <v>17</v>
      </c>
      <c r="B28" s="39" t="s">
        <v>18</v>
      </c>
      <c r="C28" s="48">
        <v>0.75</v>
      </c>
      <c r="D28" s="110">
        <v>122</v>
      </c>
      <c r="E28" s="46">
        <f t="shared" si="0"/>
        <v>7</v>
      </c>
      <c r="F28" s="55">
        <f t="shared" si="1"/>
        <v>113.46000000000001</v>
      </c>
      <c r="G28" s="64"/>
      <c r="H28" s="65"/>
      <c r="I28" s="67"/>
      <c r="J28" s="67"/>
      <c r="K28" s="67">
        <v>12</v>
      </c>
      <c r="L28" s="67"/>
      <c r="M28" s="67"/>
      <c r="N28" s="67"/>
      <c r="O28" s="51">
        <f t="shared" si="2"/>
        <v>1361.52</v>
      </c>
    </row>
    <row r="29" spans="1:15" ht="12" customHeight="1">
      <c r="A29" s="38">
        <v>18</v>
      </c>
      <c r="B29" s="39" t="s">
        <v>19</v>
      </c>
      <c r="C29" s="48">
        <v>0.25</v>
      </c>
      <c r="D29" s="110">
        <v>45.8</v>
      </c>
      <c r="E29" s="46">
        <f t="shared" si="0"/>
        <v>7</v>
      </c>
      <c r="F29" s="55">
        <f t="shared" si="1"/>
        <v>42.593999999999994</v>
      </c>
      <c r="G29" s="64"/>
      <c r="H29" s="65">
        <v>150</v>
      </c>
      <c r="I29" s="67"/>
      <c r="J29" s="67"/>
      <c r="K29" s="67">
        <v>30</v>
      </c>
      <c r="L29" s="67">
        <v>30</v>
      </c>
      <c r="M29" s="67">
        <v>60</v>
      </c>
      <c r="N29" s="67"/>
      <c r="O29" s="51">
        <f t="shared" si="2"/>
        <v>11500.38</v>
      </c>
    </row>
    <row r="30" spans="1:15" ht="12" customHeight="1">
      <c r="A30" s="38">
        <v>19</v>
      </c>
      <c r="B30" s="39" t="s">
        <v>20</v>
      </c>
      <c r="C30" s="48">
        <v>0.5</v>
      </c>
      <c r="D30" s="110">
        <v>85.5</v>
      </c>
      <c r="E30" s="46">
        <f t="shared" si="0"/>
        <v>7</v>
      </c>
      <c r="F30" s="55">
        <f t="shared" si="1"/>
        <v>79.515</v>
      </c>
      <c r="G30" s="64">
        <v>20</v>
      </c>
      <c r="H30" s="65">
        <v>100</v>
      </c>
      <c r="I30" s="67"/>
      <c r="J30" s="67"/>
      <c r="K30" s="67">
        <v>40</v>
      </c>
      <c r="L30" s="67">
        <v>20</v>
      </c>
      <c r="M30" s="67">
        <v>60</v>
      </c>
      <c r="N30" s="67"/>
      <c r="O30" s="51">
        <f t="shared" si="2"/>
        <v>19083.6</v>
      </c>
    </row>
    <row r="31" spans="1:15" ht="12" customHeight="1">
      <c r="A31" s="38">
        <v>20</v>
      </c>
      <c r="B31" s="39" t="s">
        <v>20</v>
      </c>
      <c r="C31" s="48">
        <v>0.75</v>
      </c>
      <c r="D31" s="110">
        <v>124.2</v>
      </c>
      <c r="E31" s="46">
        <f t="shared" si="0"/>
        <v>7</v>
      </c>
      <c r="F31" s="55">
        <f t="shared" si="1"/>
        <v>115.506</v>
      </c>
      <c r="G31" s="64"/>
      <c r="H31" s="65"/>
      <c r="I31" s="67"/>
      <c r="J31" s="67"/>
      <c r="K31" s="67">
        <v>12</v>
      </c>
      <c r="L31" s="67">
        <v>12</v>
      </c>
      <c r="M31" s="67">
        <v>12</v>
      </c>
      <c r="N31" s="67"/>
      <c r="O31" s="51">
        <f t="shared" si="2"/>
        <v>4158.216</v>
      </c>
    </row>
    <row r="32" spans="1:15" ht="12" customHeight="1">
      <c r="A32" s="38">
        <v>21</v>
      </c>
      <c r="B32" s="39" t="s">
        <v>19</v>
      </c>
      <c r="C32" s="48">
        <v>1.75</v>
      </c>
      <c r="D32" s="110">
        <v>298</v>
      </c>
      <c r="E32" s="46">
        <f t="shared" si="0"/>
        <v>7</v>
      </c>
      <c r="F32" s="55">
        <f t="shared" si="1"/>
        <v>277.14</v>
      </c>
      <c r="G32" s="64"/>
      <c r="H32" s="65"/>
      <c r="I32" s="67"/>
      <c r="J32" s="67"/>
      <c r="K32" s="67"/>
      <c r="L32" s="67"/>
      <c r="M32" s="67"/>
      <c r="N32" s="67"/>
      <c r="O32" s="51">
        <f t="shared" si="2"/>
        <v>0</v>
      </c>
    </row>
    <row r="33" spans="1:15" ht="12" customHeight="1">
      <c r="A33" s="38">
        <v>22</v>
      </c>
      <c r="B33" s="39" t="s">
        <v>21</v>
      </c>
      <c r="C33" s="48">
        <v>0.7</v>
      </c>
      <c r="D33" s="110">
        <v>531.7</v>
      </c>
      <c r="E33" s="46">
        <f t="shared" si="0"/>
        <v>7</v>
      </c>
      <c r="F33" s="55">
        <f t="shared" si="1"/>
        <v>494.48100000000005</v>
      </c>
      <c r="G33" s="64"/>
      <c r="H33" s="65"/>
      <c r="I33" s="67"/>
      <c r="J33" s="67"/>
      <c r="K33" s="67"/>
      <c r="L33" s="67"/>
      <c r="M33" s="67"/>
      <c r="N33" s="67"/>
      <c r="O33" s="51">
        <f t="shared" si="2"/>
        <v>0</v>
      </c>
    </row>
    <row r="34" spans="1:15" ht="12" customHeight="1">
      <c r="A34" s="38">
        <v>23</v>
      </c>
      <c r="B34" s="39" t="s">
        <v>22</v>
      </c>
      <c r="C34" s="48">
        <v>0.5</v>
      </c>
      <c r="D34" s="110">
        <v>85.1</v>
      </c>
      <c r="E34" s="46">
        <f t="shared" si="0"/>
        <v>7</v>
      </c>
      <c r="F34" s="55">
        <f t="shared" si="1"/>
        <v>79.143</v>
      </c>
      <c r="G34" s="64"/>
      <c r="H34" s="65"/>
      <c r="I34" s="67"/>
      <c r="J34" s="67"/>
      <c r="K34" s="67"/>
      <c r="L34" s="67"/>
      <c r="M34" s="67"/>
      <c r="N34" s="67">
        <v>60</v>
      </c>
      <c r="O34" s="51">
        <f t="shared" si="2"/>
        <v>4748.58</v>
      </c>
    </row>
    <row r="35" spans="1:15" ht="12" customHeight="1">
      <c r="A35" s="38">
        <v>24</v>
      </c>
      <c r="B35" s="39" t="s">
        <v>23</v>
      </c>
      <c r="C35" s="48">
        <v>0.25</v>
      </c>
      <c r="D35" s="110">
        <v>43.8</v>
      </c>
      <c r="E35" s="46">
        <f t="shared" si="0"/>
        <v>7</v>
      </c>
      <c r="F35" s="55">
        <f t="shared" si="1"/>
        <v>40.733999999999995</v>
      </c>
      <c r="G35" s="64"/>
      <c r="H35" s="65"/>
      <c r="I35" s="67"/>
      <c r="J35" s="67"/>
      <c r="K35" s="67"/>
      <c r="L35" s="67"/>
      <c r="M35" s="67">
        <v>30</v>
      </c>
      <c r="N35" s="67"/>
      <c r="O35" s="51">
        <f t="shared" si="2"/>
        <v>1222.0199999999998</v>
      </c>
    </row>
    <row r="36" spans="1:15" ht="12" customHeight="1">
      <c r="A36" s="38">
        <v>25</v>
      </c>
      <c r="B36" s="39" t="s">
        <v>23</v>
      </c>
      <c r="C36" s="48">
        <v>0.5</v>
      </c>
      <c r="D36" s="110">
        <v>84.7</v>
      </c>
      <c r="E36" s="46">
        <f t="shared" si="0"/>
        <v>7</v>
      </c>
      <c r="F36" s="55">
        <f t="shared" si="1"/>
        <v>78.771</v>
      </c>
      <c r="G36" s="64"/>
      <c r="H36" s="65"/>
      <c r="I36" s="67"/>
      <c r="J36" s="67"/>
      <c r="K36" s="67"/>
      <c r="L36" s="67"/>
      <c r="M36" s="67"/>
      <c r="N36" s="67"/>
      <c r="O36" s="51">
        <f t="shared" si="2"/>
        <v>0</v>
      </c>
    </row>
    <row r="37" spans="1:15" ht="12" customHeight="1">
      <c r="A37" s="38">
        <v>26</v>
      </c>
      <c r="B37" s="39" t="s">
        <v>24</v>
      </c>
      <c r="C37" s="48">
        <v>0.25</v>
      </c>
      <c r="D37" s="110">
        <v>43.8</v>
      </c>
      <c r="E37" s="46">
        <f t="shared" si="0"/>
        <v>7</v>
      </c>
      <c r="F37" s="55">
        <f t="shared" si="1"/>
        <v>40.733999999999995</v>
      </c>
      <c r="G37" s="64"/>
      <c r="H37" s="65">
        <v>150</v>
      </c>
      <c r="I37" s="67"/>
      <c r="J37" s="67"/>
      <c r="K37" s="67">
        <v>30</v>
      </c>
      <c r="L37" s="67"/>
      <c r="M37" s="67">
        <v>60</v>
      </c>
      <c r="N37" s="67"/>
      <c r="O37" s="51">
        <f t="shared" si="2"/>
        <v>9776.159999999998</v>
      </c>
    </row>
    <row r="38" spans="1:15" ht="12" customHeight="1">
      <c r="A38" s="38">
        <v>27</v>
      </c>
      <c r="B38" s="39" t="s">
        <v>24</v>
      </c>
      <c r="C38" s="48">
        <v>0.5</v>
      </c>
      <c r="D38" s="110">
        <v>81.8</v>
      </c>
      <c r="E38" s="46">
        <f t="shared" si="0"/>
        <v>7</v>
      </c>
      <c r="F38" s="55">
        <f t="shared" si="1"/>
        <v>76.074</v>
      </c>
      <c r="G38" s="64"/>
      <c r="H38" s="65">
        <v>100</v>
      </c>
      <c r="I38" s="67">
        <v>60</v>
      </c>
      <c r="J38" s="67"/>
      <c r="K38" s="67">
        <v>20</v>
      </c>
      <c r="L38" s="67"/>
      <c r="M38" s="67">
        <v>40</v>
      </c>
      <c r="N38" s="67"/>
      <c r="O38" s="51">
        <f t="shared" si="2"/>
        <v>16736.28</v>
      </c>
    </row>
    <row r="39" spans="1:15" ht="12" customHeight="1">
      <c r="A39" s="38">
        <v>28</v>
      </c>
      <c r="B39" s="39" t="s">
        <v>25</v>
      </c>
      <c r="C39" s="48">
        <v>0.5</v>
      </c>
      <c r="D39" s="110">
        <v>85.1</v>
      </c>
      <c r="E39" s="46">
        <f t="shared" si="0"/>
        <v>7</v>
      </c>
      <c r="F39" s="55">
        <f t="shared" si="1"/>
        <v>79.143</v>
      </c>
      <c r="G39" s="64"/>
      <c r="H39" s="65"/>
      <c r="I39" s="67"/>
      <c r="J39" s="67"/>
      <c r="K39" s="67">
        <v>20</v>
      </c>
      <c r="L39" s="67"/>
      <c r="M39" s="67"/>
      <c r="N39" s="67"/>
      <c r="O39" s="51">
        <f t="shared" si="2"/>
        <v>1582.8600000000001</v>
      </c>
    </row>
    <row r="40" spans="1:15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2" customHeight="1">
      <c r="A41" s="38">
        <v>29</v>
      </c>
      <c r="B41" s="41" t="s">
        <v>27</v>
      </c>
      <c r="C41" s="48">
        <v>0.5</v>
      </c>
      <c r="D41" s="55">
        <v>96</v>
      </c>
      <c r="E41" s="46">
        <f t="shared" si="0"/>
        <v>7</v>
      </c>
      <c r="F41" s="55">
        <v>89.28</v>
      </c>
      <c r="G41" s="64">
        <v>20</v>
      </c>
      <c r="H41" s="65">
        <v>20</v>
      </c>
      <c r="I41" s="67"/>
      <c r="J41" s="67"/>
      <c r="K41" s="67"/>
      <c r="L41" s="67"/>
      <c r="M41" s="67"/>
      <c r="N41" s="67"/>
      <c r="O41" s="51">
        <f aca="true" t="shared" si="3" ref="O41:O62">(SUM(G41:N41))*F41</f>
        <v>3571.2</v>
      </c>
    </row>
    <row r="42" spans="1:15" ht="12" customHeight="1">
      <c r="A42" s="38">
        <v>30</v>
      </c>
      <c r="B42" s="41" t="s">
        <v>28</v>
      </c>
      <c r="C42" s="48" t="s">
        <v>29</v>
      </c>
      <c r="D42" s="55">
        <v>31.3</v>
      </c>
      <c r="E42" s="46">
        <f t="shared" si="0"/>
        <v>7</v>
      </c>
      <c r="F42" s="55">
        <v>29.11</v>
      </c>
      <c r="G42" s="64"/>
      <c r="H42" s="65"/>
      <c r="I42" s="67"/>
      <c r="J42" s="67"/>
      <c r="K42" s="67"/>
      <c r="L42" s="67"/>
      <c r="M42" s="67"/>
      <c r="N42" s="67"/>
      <c r="O42" s="51">
        <f t="shared" si="3"/>
        <v>0</v>
      </c>
    </row>
    <row r="43" spans="1:15" ht="12" customHeight="1">
      <c r="A43" s="38">
        <v>31</v>
      </c>
      <c r="B43" s="41" t="s">
        <v>28</v>
      </c>
      <c r="C43" s="48">
        <v>0.5</v>
      </c>
      <c r="D43" s="55">
        <v>90.4</v>
      </c>
      <c r="E43" s="46">
        <f t="shared" si="0"/>
        <v>7</v>
      </c>
      <c r="F43" s="55">
        <v>84.07</v>
      </c>
      <c r="G43" s="64"/>
      <c r="H43" s="65">
        <v>20</v>
      </c>
      <c r="I43" s="67"/>
      <c r="J43" s="67"/>
      <c r="K43" s="67"/>
      <c r="L43" s="67"/>
      <c r="M43" s="67"/>
      <c r="N43" s="67"/>
      <c r="O43" s="51">
        <f t="shared" si="3"/>
        <v>1681.3999999999999</v>
      </c>
    </row>
    <row r="44" spans="1:15" ht="12" customHeight="1">
      <c r="A44" s="38">
        <v>32</v>
      </c>
      <c r="B44" s="41" t="s">
        <v>30</v>
      </c>
      <c r="C44" s="48">
        <v>0.5</v>
      </c>
      <c r="D44" s="55">
        <v>74.8</v>
      </c>
      <c r="E44" s="46">
        <f aca="true" t="shared" si="4" ref="E44:E62">E43</f>
        <v>7</v>
      </c>
      <c r="F44" s="55">
        <v>69.56</v>
      </c>
      <c r="G44" s="64"/>
      <c r="H44" s="65"/>
      <c r="I44" s="67"/>
      <c r="J44" s="67"/>
      <c r="K44" s="67"/>
      <c r="L44" s="67"/>
      <c r="M44" s="67"/>
      <c r="N44" s="67"/>
      <c r="O44" s="51">
        <f t="shared" si="3"/>
        <v>0</v>
      </c>
    </row>
    <row r="45" spans="1:15" ht="12" customHeight="1">
      <c r="A45" s="38">
        <v>33</v>
      </c>
      <c r="B45" s="41" t="s">
        <v>31</v>
      </c>
      <c r="C45" s="48">
        <v>0.5</v>
      </c>
      <c r="D45" s="55">
        <v>72.7</v>
      </c>
      <c r="E45" s="46">
        <f t="shared" si="4"/>
        <v>7</v>
      </c>
      <c r="F45" s="55">
        <v>67.61</v>
      </c>
      <c r="G45" s="64"/>
      <c r="H45" s="65"/>
      <c r="I45" s="67"/>
      <c r="J45" s="67"/>
      <c r="K45" s="67"/>
      <c r="L45" s="67"/>
      <c r="M45" s="67">
        <v>20</v>
      </c>
      <c r="N45" s="67"/>
      <c r="O45" s="51">
        <f t="shared" si="3"/>
        <v>1352.2</v>
      </c>
    </row>
    <row r="46" spans="1:15" ht="12" customHeight="1">
      <c r="A46" s="38">
        <v>34</v>
      </c>
      <c r="B46" s="41" t="s">
        <v>32</v>
      </c>
      <c r="C46" s="48">
        <v>0.5</v>
      </c>
      <c r="D46" s="55">
        <v>70.7</v>
      </c>
      <c r="E46" s="46">
        <f t="shared" si="4"/>
        <v>7</v>
      </c>
      <c r="F46" s="55">
        <v>65.75</v>
      </c>
      <c r="G46" s="64"/>
      <c r="H46" s="65"/>
      <c r="I46" s="67"/>
      <c r="J46" s="67"/>
      <c r="K46" s="67"/>
      <c r="L46" s="67"/>
      <c r="M46" s="67"/>
      <c r="N46" s="67"/>
      <c r="O46" s="51">
        <f t="shared" si="3"/>
        <v>0</v>
      </c>
    </row>
    <row r="47" spans="1:15" ht="12" customHeight="1">
      <c r="A47" s="38">
        <v>35</v>
      </c>
      <c r="B47" s="41" t="s">
        <v>33</v>
      </c>
      <c r="C47" s="48" t="s">
        <v>29</v>
      </c>
      <c r="D47" s="55">
        <v>28.7</v>
      </c>
      <c r="E47" s="46">
        <f t="shared" si="4"/>
        <v>7</v>
      </c>
      <c r="F47" s="55">
        <v>26.69</v>
      </c>
      <c r="G47" s="64"/>
      <c r="H47" s="65"/>
      <c r="I47" s="67"/>
      <c r="J47" s="67"/>
      <c r="K47" s="67"/>
      <c r="L47" s="67"/>
      <c r="M47" s="67"/>
      <c r="N47" s="67"/>
      <c r="O47" s="51">
        <f t="shared" si="3"/>
        <v>0</v>
      </c>
    </row>
    <row r="48" spans="1:15" ht="12" customHeight="1">
      <c r="A48" s="38">
        <v>36</v>
      </c>
      <c r="B48" s="41" t="s">
        <v>34</v>
      </c>
      <c r="C48" s="48">
        <v>0.5</v>
      </c>
      <c r="D48" s="55">
        <v>71.7</v>
      </c>
      <c r="E48" s="46">
        <f t="shared" si="4"/>
        <v>7</v>
      </c>
      <c r="F48" s="55">
        <v>66.68</v>
      </c>
      <c r="G48" s="64"/>
      <c r="H48" s="65"/>
      <c r="I48" s="67"/>
      <c r="J48" s="67"/>
      <c r="K48" s="67"/>
      <c r="L48" s="67"/>
      <c r="M48" s="67"/>
      <c r="N48" s="67"/>
      <c r="O48" s="51">
        <f t="shared" si="3"/>
        <v>0</v>
      </c>
    </row>
    <row r="49" spans="1:15" ht="12" customHeight="1">
      <c r="A49" s="38">
        <v>37</v>
      </c>
      <c r="B49" s="41" t="s">
        <v>35</v>
      </c>
      <c r="C49" s="48">
        <v>0.5</v>
      </c>
      <c r="D49" s="55">
        <v>72.8</v>
      </c>
      <c r="E49" s="46">
        <f t="shared" si="4"/>
        <v>7</v>
      </c>
      <c r="F49" s="55">
        <v>67.7</v>
      </c>
      <c r="G49" s="64"/>
      <c r="H49" s="65"/>
      <c r="I49" s="67"/>
      <c r="J49" s="67"/>
      <c r="K49" s="67"/>
      <c r="L49" s="67"/>
      <c r="M49" s="67">
        <v>20</v>
      </c>
      <c r="N49" s="67"/>
      <c r="O49" s="51">
        <f t="shared" si="3"/>
        <v>1354</v>
      </c>
    </row>
    <row r="50" spans="1:15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4"/>
        <v>7</v>
      </c>
      <c r="F50" s="55">
        <v>87.32</v>
      </c>
      <c r="G50" s="64"/>
      <c r="H50" s="65"/>
      <c r="I50" s="67"/>
      <c r="J50" s="67"/>
      <c r="K50" s="67"/>
      <c r="L50" s="67"/>
      <c r="M50" s="67"/>
      <c r="N50" s="67"/>
      <c r="O50" s="51">
        <f t="shared" si="3"/>
        <v>0</v>
      </c>
    </row>
    <row r="51" spans="1:15" ht="12" customHeight="1">
      <c r="A51" s="38">
        <v>39</v>
      </c>
      <c r="B51" s="41" t="s">
        <v>37</v>
      </c>
      <c r="C51" s="48">
        <v>0.5</v>
      </c>
      <c r="D51" s="55">
        <v>93.3</v>
      </c>
      <c r="E51" s="46">
        <f t="shared" si="4"/>
        <v>7</v>
      </c>
      <c r="F51" s="55">
        <v>86.77</v>
      </c>
      <c r="G51" s="64"/>
      <c r="H51" s="65"/>
      <c r="I51" s="67"/>
      <c r="J51" s="67"/>
      <c r="K51" s="67"/>
      <c r="L51" s="67"/>
      <c r="M51" s="67"/>
      <c r="N51" s="67"/>
      <c r="O51" s="51">
        <f t="shared" si="3"/>
        <v>0</v>
      </c>
    </row>
    <row r="52" spans="1:15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4"/>
        <v>7</v>
      </c>
      <c r="F52" s="55">
        <v>86.77</v>
      </c>
      <c r="G52" s="64"/>
      <c r="H52" s="65"/>
      <c r="I52" s="67"/>
      <c r="J52" s="67"/>
      <c r="K52" s="67"/>
      <c r="L52" s="67"/>
      <c r="M52" s="67"/>
      <c r="N52" s="67"/>
      <c r="O52" s="51">
        <f t="shared" si="3"/>
        <v>0</v>
      </c>
    </row>
    <row r="53" spans="1:15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4"/>
        <v>7</v>
      </c>
      <c r="F53" s="55">
        <v>87.33</v>
      </c>
      <c r="G53" s="64"/>
      <c r="H53" s="65"/>
      <c r="I53" s="67"/>
      <c r="J53" s="67"/>
      <c r="K53" s="67"/>
      <c r="L53" s="67"/>
      <c r="M53" s="67"/>
      <c r="N53" s="67"/>
      <c r="O53" s="51">
        <f t="shared" si="3"/>
        <v>0</v>
      </c>
    </row>
    <row r="54" spans="1:15" ht="12" customHeight="1">
      <c r="A54" s="38">
        <v>42</v>
      </c>
      <c r="B54" s="41" t="s">
        <v>40</v>
      </c>
      <c r="C54" s="48">
        <v>0.5</v>
      </c>
      <c r="D54" s="55">
        <v>78.6</v>
      </c>
      <c r="E54" s="46">
        <f t="shared" si="4"/>
        <v>7</v>
      </c>
      <c r="F54" s="55">
        <v>73.1</v>
      </c>
      <c r="G54" s="64"/>
      <c r="H54" s="65"/>
      <c r="I54" s="67"/>
      <c r="J54" s="67"/>
      <c r="K54" s="67"/>
      <c r="L54" s="67">
        <v>20</v>
      </c>
      <c r="M54" s="67"/>
      <c r="N54" s="67"/>
      <c r="O54" s="51">
        <f t="shared" si="3"/>
        <v>1462</v>
      </c>
    </row>
    <row r="55" spans="1:15" ht="12" customHeight="1">
      <c r="A55" s="38">
        <v>43</v>
      </c>
      <c r="B55" s="41" t="s">
        <v>41</v>
      </c>
      <c r="C55" s="48">
        <v>0.5</v>
      </c>
      <c r="D55" s="55">
        <v>72.3</v>
      </c>
      <c r="E55" s="46">
        <f t="shared" si="4"/>
        <v>7</v>
      </c>
      <c r="F55" s="55">
        <v>67.24</v>
      </c>
      <c r="G55" s="64"/>
      <c r="H55" s="65"/>
      <c r="I55" s="67"/>
      <c r="J55" s="67"/>
      <c r="K55" s="67"/>
      <c r="L55" s="67"/>
      <c r="M55" s="67"/>
      <c r="N55" s="67"/>
      <c r="O55" s="51">
        <f t="shared" si="3"/>
        <v>0</v>
      </c>
    </row>
    <row r="56" spans="1:15" ht="12" customHeight="1">
      <c r="A56" s="38">
        <v>44</v>
      </c>
      <c r="B56" s="41" t="s">
        <v>42</v>
      </c>
      <c r="C56" s="48">
        <v>0.5</v>
      </c>
      <c r="D56" s="55">
        <v>95</v>
      </c>
      <c r="E56" s="46">
        <f t="shared" si="4"/>
        <v>7</v>
      </c>
      <c r="F56" s="55">
        <v>88.35</v>
      </c>
      <c r="G56" s="64"/>
      <c r="H56" s="65"/>
      <c r="I56" s="67"/>
      <c r="J56" s="67"/>
      <c r="K56" s="67"/>
      <c r="L56" s="67"/>
      <c r="M56" s="67"/>
      <c r="N56" s="67"/>
      <c r="O56" s="51">
        <f t="shared" si="3"/>
        <v>0</v>
      </c>
    </row>
    <row r="57" spans="1:15" ht="12" customHeight="1">
      <c r="A57" s="38">
        <v>45</v>
      </c>
      <c r="B57" s="41" t="s">
        <v>43</v>
      </c>
      <c r="C57" s="48" t="s">
        <v>29</v>
      </c>
      <c r="D57" s="55">
        <v>30.7</v>
      </c>
      <c r="E57" s="46">
        <f t="shared" si="4"/>
        <v>7</v>
      </c>
      <c r="F57" s="55">
        <v>28.55</v>
      </c>
      <c r="G57" s="64"/>
      <c r="H57" s="65"/>
      <c r="I57" s="67"/>
      <c r="J57" s="67"/>
      <c r="K57" s="67"/>
      <c r="L57" s="67"/>
      <c r="M57" s="67"/>
      <c r="N57" s="67"/>
      <c r="O57" s="51">
        <f t="shared" si="3"/>
        <v>0</v>
      </c>
    </row>
    <row r="58" spans="1:15" ht="12" customHeight="1">
      <c r="A58" s="38">
        <v>46</v>
      </c>
      <c r="B58" s="41" t="s">
        <v>43</v>
      </c>
      <c r="C58" s="48">
        <v>0.5</v>
      </c>
      <c r="D58" s="55">
        <v>87.1</v>
      </c>
      <c r="E58" s="46">
        <f t="shared" si="4"/>
        <v>7</v>
      </c>
      <c r="F58" s="55">
        <v>81</v>
      </c>
      <c r="G58" s="64"/>
      <c r="H58" s="65"/>
      <c r="I58" s="67"/>
      <c r="J58" s="67"/>
      <c r="K58" s="67"/>
      <c r="L58" s="67"/>
      <c r="M58" s="67"/>
      <c r="N58" s="67"/>
      <c r="O58" s="51">
        <f t="shared" si="3"/>
        <v>0</v>
      </c>
    </row>
    <row r="59" spans="1:15" ht="12" customHeight="1">
      <c r="A59" s="38">
        <v>47</v>
      </c>
      <c r="B59" s="41" t="s">
        <v>44</v>
      </c>
      <c r="C59" s="48" t="s">
        <v>29</v>
      </c>
      <c r="D59" s="55">
        <v>42.9</v>
      </c>
      <c r="E59" s="46">
        <f t="shared" si="4"/>
        <v>7</v>
      </c>
      <c r="F59" s="55">
        <v>39.9</v>
      </c>
      <c r="G59" s="64"/>
      <c r="H59" s="65"/>
      <c r="I59" s="67"/>
      <c r="J59" s="67"/>
      <c r="K59" s="67"/>
      <c r="L59" s="67"/>
      <c r="M59" s="67"/>
      <c r="N59" s="67"/>
      <c r="O59" s="51">
        <f t="shared" si="3"/>
        <v>0</v>
      </c>
    </row>
    <row r="60" spans="1:15" ht="12" customHeight="1">
      <c r="A60" s="38">
        <v>48</v>
      </c>
      <c r="B60" s="41" t="s">
        <v>45</v>
      </c>
      <c r="C60" s="48">
        <v>0.5</v>
      </c>
      <c r="D60" s="55">
        <v>163</v>
      </c>
      <c r="E60" s="46">
        <f t="shared" si="4"/>
        <v>7</v>
      </c>
      <c r="F60" s="55">
        <v>151.6</v>
      </c>
      <c r="G60" s="64"/>
      <c r="H60" s="65">
        <v>24</v>
      </c>
      <c r="I60" s="67">
        <v>24</v>
      </c>
      <c r="J60" s="67"/>
      <c r="K60" s="67"/>
      <c r="L60" s="67">
        <v>12</v>
      </c>
      <c r="M60" s="67">
        <v>12</v>
      </c>
      <c r="N60" s="67"/>
      <c r="O60" s="51">
        <f t="shared" si="3"/>
        <v>10915.199999999999</v>
      </c>
    </row>
    <row r="61" spans="1:15" ht="12" customHeight="1">
      <c r="A61" s="38">
        <v>49</v>
      </c>
      <c r="B61" s="41" t="s">
        <v>46</v>
      </c>
      <c r="C61" s="48">
        <v>0.5</v>
      </c>
      <c r="D61" s="55">
        <v>78.7</v>
      </c>
      <c r="E61" s="46">
        <f t="shared" si="4"/>
        <v>7</v>
      </c>
      <c r="F61" s="55">
        <v>73.19</v>
      </c>
      <c r="G61" s="64"/>
      <c r="H61" s="65"/>
      <c r="I61" s="67"/>
      <c r="J61" s="67"/>
      <c r="K61" s="67"/>
      <c r="L61" s="67"/>
      <c r="M61" s="67"/>
      <c r="N61" s="67"/>
      <c r="O61" s="51">
        <f t="shared" si="3"/>
        <v>0</v>
      </c>
    </row>
    <row r="62" spans="1:15" ht="12" customHeight="1">
      <c r="A62" s="38">
        <v>50</v>
      </c>
      <c r="B62" s="41" t="s">
        <v>47</v>
      </c>
      <c r="C62" s="48">
        <v>0.5</v>
      </c>
      <c r="D62" s="55">
        <v>161</v>
      </c>
      <c r="E62" s="46">
        <f t="shared" si="4"/>
        <v>7</v>
      </c>
      <c r="F62" s="55">
        <v>149.73</v>
      </c>
      <c r="G62" s="64"/>
      <c r="H62" s="65">
        <v>20</v>
      </c>
      <c r="I62" s="67"/>
      <c r="J62" s="67"/>
      <c r="K62" s="67"/>
      <c r="L62" s="67"/>
      <c r="M62" s="67"/>
      <c r="N62" s="67"/>
      <c r="O62" s="51">
        <f t="shared" si="3"/>
        <v>2994.6</v>
      </c>
    </row>
    <row r="63" spans="1:15" ht="12" customHeight="1">
      <c r="A63" s="155" t="s">
        <v>50</v>
      </c>
      <c r="B63" s="156"/>
      <c r="C63" s="15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ht="12" customHeight="1">
      <c r="A64" s="38">
        <v>53</v>
      </c>
      <c r="B64" s="59" t="s">
        <v>51</v>
      </c>
      <c r="C64" s="48">
        <v>0.7</v>
      </c>
      <c r="D64" s="55">
        <v>185.7</v>
      </c>
      <c r="E64" s="46">
        <v>7</v>
      </c>
      <c r="F64" s="55">
        <v>172.7</v>
      </c>
      <c r="G64" s="64">
        <v>12</v>
      </c>
      <c r="H64" s="65">
        <v>24</v>
      </c>
      <c r="I64" s="67"/>
      <c r="J64" s="67"/>
      <c r="K64" s="67"/>
      <c r="L64" s="67">
        <v>12</v>
      </c>
      <c r="M64" s="67">
        <v>24</v>
      </c>
      <c r="N64" s="67"/>
      <c r="O64" s="51">
        <f aca="true" t="shared" si="5" ref="O64:O70">(SUM(G64:N64))*F64</f>
        <v>12434.4</v>
      </c>
    </row>
    <row r="65" spans="1:15" ht="12" customHeight="1">
      <c r="A65" s="38">
        <v>54</v>
      </c>
      <c r="B65" s="59" t="s">
        <v>52</v>
      </c>
      <c r="C65" s="48">
        <v>0.7</v>
      </c>
      <c r="D65" s="55">
        <v>191.5</v>
      </c>
      <c r="E65" s="46">
        <f aca="true" t="shared" si="6" ref="E65:E70">E64</f>
        <v>7</v>
      </c>
      <c r="F65" s="55">
        <v>178.1</v>
      </c>
      <c r="G65" s="64"/>
      <c r="H65" s="65"/>
      <c r="I65" s="67"/>
      <c r="J65" s="67"/>
      <c r="K65" s="67"/>
      <c r="L65" s="67"/>
      <c r="M65" s="67"/>
      <c r="N65" s="67"/>
      <c r="O65" s="51">
        <f t="shared" si="5"/>
        <v>0</v>
      </c>
    </row>
    <row r="66" spans="1:15" ht="12" customHeight="1">
      <c r="A66" s="38">
        <v>55</v>
      </c>
      <c r="B66" s="59" t="s">
        <v>53</v>
      </c>
      <c r="C66" s="48">
        <v>0.7</v>
      </c>
      <c r="D66" s="55">
        <v>211.2</v>
      </c>
      <c r="E66" s="46">
        <f t="shared" si="6"/>
        <v>7</v>
      </c>
      <c r="F66" s="55">
        <v>196.42</v>
      </c>
      <c r="G66" s="64"/>
      <c r="H66" s="65"/>
      <c r="I66" s="67"/>
      <c r="J66" s="67"/>
      <c r="K66" s="67"/>
      <c r="L66" s="67"/>
      <c r="M66" s="67"/>
      <c r="N66" s="67"/>
      <c r="O66" s="51">
        <f t="shared" si="5"/>
        <v>0</v>
      </c>
    </row>
    <row r="67" spans="1:15" ht="12" customHeight="1">
      <c r="A67" s="38">
        <v>56</v>
      </c>
      <c r="B67" s="59" t="s">
        <v>54</v>
      </c>
      <c r="C67" s="48">
        <v>0.7</v>
      </c>
      <c r="D67" s="55">
        <v>196.1</v>
      </c>
      <c r="E67" s="46">
        <f t="shared" si="6"/>
        <v>7</v>
      </c>
      <c r="F67" s="55">
        <v>182.37</v>
      </c>
      <c r="G67" s="64"/>
      <c r="H67" s="65"/>
      <c r="I67" s="67"/>
      <c r="J67" s="67"/>
      <c r="K67" s="67"/>
      <c r="L67" s="67"/>
      <c r="M67" s="67"/>
      <c r="N67" s="67"/>
      <c r="O67" s="51">
        <f t="shared" si="5"/>
        <v>0</v>
      </c>
    </row>
    <row r="68" spans="1:15" ht="12" customHeight="1">
      <c r="A68" s="38">
        <v>57</v>
      </c>
      <c r="B68" s="59" t="s">
        <v>55</v>
      </c>
      <c r="C68" s="48">
        <v>0.7</v>
      </c>
      <c r="D68" s="55">
        <v>185.4</v>
      </c>
      <c r="E68" s="46">
        <f t="shared" si="6"/>
        <v>7</v>
      </c>
      <c r="F68" s="55">
        <v>172.42</v>
      </c>
      <c r="G68" s="64"/>
      <c r="H68" s="65"/>
      <c r="I68" s="67"/>
      <c r="J68" s="67"/>
      <c r="K68" s="67"/>
      <c r="L68" s="67"/>
      <c r="M68" s="67"/>
      <c r="N68" s="67"/>
      <c r="O68" s="51">
        <f t="shared" si="5"/>
        <v>0</v>
      </c>
    </row>
    <row r="69" spans="1:15" ht="12" customHeight="1">
      <c r="A69" s="38"/>
      <c r="B69" s="59" t="s">
        <v>58</v>
      </c>
      <c r="C69" s="60"/>
      <c r="D69" s="55">
        <v>20.4</v>
      </c>
      <c r="E69" s="46">
        <f t="shared" si="6"/>
        <v>7</v>
      </c>
      <c r="F69" s="55">
        <v>18.97</v>
      </c>
      <c r="G69" s="64"/>
      <c r="H69" s="65"/>
      <c r="I69" s="67"/>
      <c r="J69" s="67"/>
      <c r="K69" s="67"/>
      <c r="L69" s="67"/>
      <c r="M69" s="67"/>
      <c r="N69" s="67"/>
      <c r="O69" s="51">
        <f t="shared" si="5"/>
        <v>0</v>
      </c>
    </row>
    <row r="70" spans="1:15" ht="12" customHeight="1">
      <c r="A70" s="38"/>
      <c r="B70" s="59" t="s">
        <v>59</v>
      </c>
      <c r="C70" s="60"/>
      <c r="D70" s="55">
        <v>6.7</v>
      </c>
      <c r="E70" s="46">
        <f t="shared" si="6"/>
        <v>7</v>
      </c>
      <c r="F70" s="55">
        <v>6.23</v>
      </c>
      <c r="G70" s="64"/>
      <c r="H70" s="65"/>
      <c r="I70" s="67"/>
      <c r="J70" s="67"/>
      <c r="K70" s="67"/>
      <c r="L70" s="67"/>
      <c r="M70" s="67"/>
      <c r="N70" s="67"/>
      <c r="O70" s="51">
        <f t="shared" si="5"/>
        <v>0</v>
      </c>
    </row>
    <row r="71" spans="1:15" ht="12" customHeight="1">
      <c r="A71" s="38"/>
      <c r="B71" s="40" t="s">
        <v>99</v>
      </c>
      <c r="C71" s="60"/>
      <c r="D71" s="55">
        <v>221</v>
      </c>
      <c r="E71" s="46">
        <v>7</v>
      </c>
      <c r="F71" s="55">
        <v>205.53</v>
      </c>
      <c r="G71" s="64"/>
      <c r="H71" s="65"/>
      <c r="I71" s="67"/>
      <c r="J71" s="67"/>
      <c r="K71" s="67"/>
      <c r="L71" s="67"/>
      <c r="M71" s="67"/>
      <c r="N71" s="67"/>
      <c r="O71" s="51">
        <f>SUM(G71+H71+I71+J71+K71+L71+M71+N71)*F71</f>
        <v>0</v>
      </c>
    </row>
    <row r="72" spans="1:15" ht="12" customHeight="1">
      <c r="A72" s="38"/>
      <c r="B72" s="40" t="s">
        <v>100</v>
      </c>
      <c r="C72" s="60"/>
      <c r="D72" s="55">
        <v>221</v>
      </c>
      <c r="E72" s="46">
        <v>7</v>
      </c>
      <c r="F72" s="55">
        <v>205.53</v>
      </c>
      <c r="G72" s="64"/>
      <c r="H72" s="65"/>
      <c r="I72" s="67"/>
      <c r="J72" s="67"/>
      <c r="K72" s="67"/>
      <c r="L72" s="67"/>
      <c r="M72" s="67"/>
      <c r="N72" s="67"/>
      <c r="O72" s="51">
        <f>SUM(G72+H72+I72+J72+K72+L72+M72+N72)*F72</f>
        <v>0</v>
      </c>
    </row>
    <row r="73" spans="1:15" ht="12" customHeight="1">
      <c r="A73" s="38"/>
      <c r="B73" s="40" t="s">
        <v>101</v>
      </c>
      <c r="C73" s="60"/>
      <c r="D73" s="55">
        <v>221</v>
      </c>
      <c r="E73" s="46">
        <v>7</v>
      </c>
      <c r="F73" s="55">
        <v>205.53</v>
      </c>
      <c r="G73" s="64"/>
      <c r="H73" s="65"/>
      <c r="I73" s="67"/>
      <c r="J73" s="67"/>
      <c r="K73" s="67"/>
      <c r="L73" s="67"/>
      <c r="M73" s="67"/>
      <c r="N73" s="67"/>
      <c r="O73" s="51">
        <f>SUM(G73+H73+I73+J73+K73+L73+M73+N73)*F73</f>
        <v>0</v>
      </c>
    </row>
    <row r="74" spans="1:15" ht="12" customHeight="1">
      <c r="A74" s="38"/>
      <c r="B74" s="40" t="s">
        <v>102</v>
      </c>
      <c r="C74" s="60"/>
      <c r="D74" s="55">
        <v>221</v>
      </c>
      <c r="E74" s="46">
        <v>7</v>
      </c>
      <c r="F74" s="55">
        <v>205.53</v>
      </c>
      <c r="G74" s="64"/>
      <c r="H74" s="65"/>
      <c r="I74" s="67"/>
      <c r="J74" s="67"/>
      <c r="K74" s="67"/>
      <c r="L74" s="67"/>
      <c r="M74" s="67"/>
      <c r="N74" s="67"/>
      <c r="O74" s="51">
        <f>SUM(G74+H74+I74+J74+K74+L74+M74+N74)*F74</f>
        <v>0</v>
      </c>
    </row>
    <row r="75" spans="1:15" ht="12" customHeight="1" thickBo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</row>
    <row r="76" spans="1:15" ht="13.5" thickBot="1">
      <c r="A76" s="1"/>
      <c r="N76" t="s">
        <v>92</v>
      </c>
      <c r="O76" s="58">
        <f>SUM(O12:O71)</f>
        <v>192637.77200000003</v>
      </c>
    </row>
    <row r="77" ht="12.75">
      <c r="A77" s="1"/>
    </row>
    <row r="78" spans="1:14" ht="12.75">
      <c r="A78" s="1"/>
      <c r="N78" s="63"/>
    </row>
    <row r="79" ht="12.75">
      <c r="A79" s="1"/>
    </row>
    <row r="80" ht="12.75">
      <c r="A80" s="2"/>
    </row>
    <row r="81" ht="12.75">
      <c r="A81" s="3"/>
    </row>
  </sheetData>
  <sheetProtection/>
  <mergeCells count="7">
    <mergeCell ref="A63:C63"/>
    <mergeCell ref="A40:C40"/>
    <mergeCell ref="G7:G8"/>
    <mergeCell ref="A7:A10"/>
    <mergeCell ref="B7:B10"/>
    <mergeCell ref="C7:C10"/>
    <mergeCell ref="A11:C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6">
      <selection activeCell="O79" sqref="O79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3" width="5.625" style="45" customWidth="1"/>
    <col min="14" max="14" width="5.625" style="0" customWidth="1"/>
    <col min="15" max="15" width="12.50390625" style="0" customWidth="1"/>
  </cols>
  <sheetData>
    <row r="1" spans="1:14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8"/>
    </row>
    <row r="2" spans="1:14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8"/>
    </row>
    <row r="3" spans="1:14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8"/>
    </row>
    <row r="4" spans="1:14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8"/>
    </row>
    <row r="5" spans="1:14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8"/>
    </row>
    <row r="6" spans="1:14" ht="12" customHeight="1">
      <c r="A6" s="8"/>
      <c r="B6" s="8" t="s">
        <v>86</v>
      </c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8"/>
    </row>
    <row r="7" spans="1:14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8"/>
    </row>
    <row r="8" spans="1:14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8"/>
    </row>
    <row r="9" spans="1:14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8"/>
    </row>
    <row r="10" spans="1:15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3</v>
      </c>
      <c r="N10" s="71" t="s">
        <v>91</v>
      </c>
      <c r="O10" s="61" t="s">
        <v>87</v>
      </c>
    </row>
    <row r="11" spans="1:15" ht="12" customHeigh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2" customHeight="1">
      <c r="A12" s="38">
        <v>1</v>
      </c>
      <c r="B12" s="39" t="s">
        <v>6</v>
      </c>
      <c r="C12" s="48">
        <v>0.5</v>
      </c>
      <c r="D12" s="110">
        <v>88.9</v>
      </c>
      <c r="E12" s="46">
        <f aca="true" t="shared" si="0" ref="E12:E43">E11</f>
        <v>7</v>
      </c>
      <c r="F12" s="55">
        <f aca="true" t="shared" si="1" ref="F12:F39">D12-(D12*E12/100)</f>
        <v>82.677</v>
      </c>
      <c r="G12" s="64">
        <v>40</v>
      </c>
      <c r="H12" s="65">
        <v>60</v>
      </c>
      <c r="I12" s="67"/>
      <c r="J12" s="67"/>
      <c r="K12" s="64">
        <v>20</v>
      </c>
      <c r="L12" s="67">
        <v>20</v>
      </c>
      <c r="M12" s="67">
        <v>60</v>
      </c>
      <c r="N12" s="67"/>
      <c r="O12" s="51">
        <f aca="true" t="shared" si="2" ref="O12:O39">(SUM(G12:N12))*F12</f>
        <v>16535.4</v>
      </c>
    </row>
    <row r="13" spans="1:15" ht="12" customHeight="1">
      <c r="A13" s="38">
        <v>2</v>
      </c>
      <c r="B13" s="39" t="s">
        <v>6</v>
      </c>
      <c r="C13" s="48">
        <v>0.7</v>
      </c>
      <c r="D13" s="110">
        <v>122.8</v>
      </c>
      <c r="E13" s="46">
        <f t="shared" si="0"/>
        <v>7</v>
      </c>
      <c r="F13" s="55">
        <f t="shared" si="1"/>
        <v>114.204</v>
      </c>
      <c r="G13" s="64">
        <v>24</v>
      </c>
      <c r="H13" s="65">
        <v>36</v>
      </c>
      <c r="I13" s="67"/>
      <c r="J13" s="67"/>
      <c r="K13" s="64">
        <v>12</v>
      </c>
      <c r="L13" s="67"/>
      <c r="M13" s="67">
        <v>24</v>
      </c>
      <c r="N13" s="67"/>
      <c r="O13" s="51">
        <f t="shared" si="2"/>
        <v>10963.583999999999</v>
      </c>
    </row>
    <row r="14" spans="1:15" ht="12" customHeight="1">
      <c r="A14" s="38">
        <v>3</v>
      </c>
      <c r="B14" s="39" t="s">
        <v>7</v>
      </c>
      <c r="C14" s="48">
        <v>0.5</v>
      </c>
      <c r="D14" s="110">
        <v>85</v>
      </c>
      <c r="E14" s="46">
        <f t="shared" si="0"/>
        <v>7</v>
      </c>
      <c r="F14" s="55">
        <f t="shared" si="1"/>
        <v>79.05</v>
      </c>
      <c r="G14" s="64"/>
      <c r="H14" s="65"/>
      <c r="I14" s="67"/>
      <c r="J14" s="67"/>
      <c r="K14" s="64">
        <v>20</v>
      </c>
      <c r="L14" s="67"/>
      <c r="M14" s="67"/>
      <c r="N14" s="67"/>
      <c r="O14" s="51">
        <f t="shared" si="2"/>
        <v>1581</v>
      </c>
    </row>
    <row r="15" spans="1:15" ht="12" customHeight="1">
      <c r="A15" s="38">
        <v>4</v>
      </c>
      <c r="B15" s="39" t="s">
        <v>8</v>
      </c>
      <c r="C15" s="48">
        <v>0.5</v>
      </c>
      <c r="D15" s="110">
        <v>85</v>
      </c>
      <c r="E15" s="46">
        <f t="shared" si="0"/>
        <v>7</v>
      </c>
      <c r="F15" s="55">
        <f t="shared" si="1"/>
        <v>79.05</v>
      </c>
      <c r="G15" s="64"/>
      <c r="H15" s="65">
        <v>20</v>
      </c>
      <c r="I15" s="67">
        <v>20</v>
      </c>
      <c r="J15" s="67"/>
      <c r="K15" s="64">
        <v>20</v>
      </c>
      <c r="L15" s="67"/>
      <c r="M15" s="67">
        <v>20</v>
      </c>
      <c r="N15" s="67"/>
      <c r="O15" s="51">
        <f t="shared" si="2"/>
        <v>6324</v>
      </c>
    </row>
    <row r="16" spans="1:15" ht="12" customHeight="1">
      <c r="A16" s="38">
        <v>5</v>
      </c>
      <c r="B16" s="39" t="s">
        <v>9</v>
      </c>
      <c r="C16" s="48">
        <v>0.5</v>
      </c>
      <c r="D16" s="110">
        <v>85</v>
      </c>
      <c r="E16" s="46">
        <f t="shared" si="0"/>
        <v>7</v>
      </c>
      <c r="F16" s="55">
        <f t="shared" si="1"/>
        <v>79.05</v>
      </c>
      <c r="G16" s="64"/>
      <c r="H16" s="65">
        <v>20</v>
      </c>
      <c r="I16" s="67">
        <v>20</v>
      </c>
      <c r="J16" s="67"/>
      <c r="K16" s="64">
        <v>20</v>
      </c>
      <c r="L16" s="67"/>
      <c r="M16" s="67">
        <v>20</v>
      </c>
      <c r="N16" s="67"/>
      <c r="O16" s="51">
        <f t="shared" si="2"/>
        <v>6324</v>
      </c>
    </row>
    <row r="17" spans="1:15" ht="12" customHeight="1">
      <c r="A17" s="38">
        <v>6</v>
      </c>
      <c r="B17" s="39" t="s">
        <v>10</v>
      </c>
      <c r="C17" s="48">
        <v>0.7</v>
      </c>
      <c r="D17" s="110">
        <v>251.6</v>
      </c>
      <c r="E17" s="46">
        <f t="shared" si="0"/>
        <v>7</v>
      </c>
      <c r="F17" s="55">
        <f t="shared" si="1"/>
        <v>233.988</v>
      </c>
      <c r="G17" s="64"/>
      <c r="H17" s="65"/>
      <c r="I17" s="67"/>
      <c r="J17" s="67"/>
      <c r="K17" s="64"/>
      <c r="L17" s="67"/>
      <c r="M17" s="67"/>
      <c r="N17" s="67"/>
      <c r="O17" s="51">
        <f t="shared" si="2"/>
        <v>0</v>
      </c>
    </row>
    <row r="18" spans="1:15" ht="12" customHeight="1">
      <c r="A18" s="38">
        <v>7</v>
      </c>
      <c r="B18" s="39" t="s">
        <v>11</v>
      </c>
      <c r="C18" s="48">
        <v>1.75</v>
      </c>
      <c r="D18" s="110">
        <v>491.8</v>
      </c>
      <c r="E18" s="46">
        <f t="shared" si="0"/>
        <v>7</v>
      </c>
      <c r="F18" s="55">
        <f t="shared" si="1"/>
        <v>457.374</v>
      </c>
      <c r="G18" s="64"/>
      <c r="H18" s="65"/>
      <c r="I18" s="67"/>
      <c r="J18" s="67"/>
      <c r="K18" s="64"/>
      <c r="L18" s="67"/>
      <c r="M18" s="67"/>
      <c r="N18" s="67"/>
      <c r="O18" s="51">
        <f t="shared" si="2"/>
        <v>0</v>
      </c>
    </row>
    <row r="19" spans="1:15" ht="12" customHeight="1">
      <c r="A19" s="38">
        <v>8</v>
      </c>
      <c r="B19" s="39" t="s">
        <v>12</v>
      </c>
      <c r="C19" s="48">
        <v>0.5</v>
      </c>
      <c r="D19" s="110">
        <v>88.9</v>
      </c>
      <c r="E19" s="46">
        <f t="shared" si="0"/>
        <v>7</v>
      </c>
      <c r="F19" s="55">
        <f t="shared" si="1"/>
        <v>82.677</v>
      </c>
      <c r="G19" s="64"/>
      <c r="H19" s="65"/>
      <c r="I19" s="67">
        <v>40</v>
      </c>
      <c r="J19" s="67"/>
      <c r="K19" s="64"/>
      <c r="L19" s="67"/>
      <c r="M19" s="67">
        <v>40</v>
      </c>
      <c r="N19" s="67"/>
      <c r="O19" s="51">
        <f t="shared" si="2"/>
        <v>6614.160000000001</v>
      </c>
    </row>
    <row r="20" spans="1:15" ht="12" customHeight="1">
      <c r="A20" s="38">
        <v>9</v>
      </c>
      <c r="B20" s="39" t="s">
        <v>13</v>
      </c>
      <c r="C20" s="48">
        <v>0.75</v>
      </c>
      <c r="D20" s="110">
        <v>131</v>
      </c>
      <c r="E20" s="46">
        <f t="shared" si="0"/>
        <v>7</v>
      </c>
      <c r="F20" s="55">
        <f t="shared" si="1"/>
        <v>121.83</v>
      </c>
      <c r="G20" s="64"/>
      <c r="H20" s="65"/>
      <c r="I20" s="67">
        <v>12</v>
      </c>
      <c r="J20" s="67"/>
      <c r="K20" s="64"/>
      <c r="L20" s="67"/>
      <c r="M20" s="67">
        <v>12</v>
      </c>
      <c r="N20" s="67"/>
      <c r="O20" s="51">
        <f t="shared" si="2"/>
        <v>2923.92</v>
      </c>
    </row>
    <row r="21" spans="1:15" ht="12" customHeight="1">
      <c r="A21" s="38">
        <v>10</v>
      </c>
      <c r="B21" s="39" t="s">
        <v>13</v>
      </c>
      <c r="C21" s="48">
        <v>1.75</v>
      </c>
      <c r="D21" s="110">
        <v>383.5</v>
      </c>
      <c r="E21" s="46">
        <f t="shared" si="0"/>
        <v>7</v>
      </c>
      <c r="F21" s="55">
        <f t="shared" si="1"/>
        <v>356.655</v>
      </c>
      <c r="G21" s="64"/>
      <c r="H21" s="65"/>
      <c r="I21" s="67"/>
      <c r="J21" s="67"/>
      <c r="K21" s="64"/>
      <c r="L21" s="67"/>
      <c r="M21" s="67"/>
      <c r="N21" s="67"/>
      <c r="O21" s="51">
        <f t="shared" si="2"/>
        <v>0</v>
      </c>
    </row>
    <row r="22" spans="1:15" ht="12" customHeight="1">
      <c r="A22" s="37">
        <v>11</v>
      </c>
      <c r="B22" s="119" t="s">
        <v>14</v>
      </c>
      <c r="C22" s="120">
        <v>0.5</v>
      </c>
      <c r="D22" s="126">
        <v>99.4</v>
      </c>
      <c r="E22" s="122">
        <f t="shared" si="0"/>
        <v>7</v>
      </c>
      <c r="F22" s="121">
        <f t="shared" si="1"/>
        <v>92.44200000000001</v>
      </c>
      <c r="G22" s="123"/>
      <c r="H22" s="123"/>
      <c r="I22" s="124">
        <v>20</v>
      </c>
      <c r="J22" s="124"/>
      <c r="K22" s="123"/>
      <c r="L22" s="124"/>
      <c r="M22" s="124">
        <v>20</v>
      </c>
      <c r="N22" s="124"/>
      <c r="O22" s="125">
        <f t="shared" si="2"/>
        <v>3697.6800000000003</v>
      </c>
    </row>
    <row r="23" spans="1:15" ht="12" customHeight="1">
      <c r="A23" s="37">
        <v>12</v>
      </c>
      <c r="B23" s="119" t="s">
        <v>15</v>
      </c>
      <c r="C23" s="120">
        <v>0.5</v>
      </c>
      <c r="D23" s="126">
        <v>99.4</v>
      </c>
      <c r="E23" s="122">
        <f t="shared" si="0"/>
        <v>7</v>
      </c>
      <c r="F23" s="121">
        <f t="shared" si="1"/>
        <v>92.44200000000001</v>
      </c>
      <c r="G23" s="123"/>
      <c r="H23" s="123"/>
      <c r="I23" s="124">
        <v>20</v>
      </c>
      <c r="J23" s="124"/>
      <c r="K23" s="123"/>
      <c r="L23" s="124"/>
      <c r="M23" s="124">
        <v>20</v>
      </c>
      <c r="N23" s="124"/>
      <c r="O23" s="125">
        <f t="shared" si="2"/>
        <v>3697.6800000000003</v>
      </c>
    </row>
    <row r="24" spans="1:15" ht="12" customHeight="1">
      <c r="A24" s="37">
        <v>13</v>
      </c>
      <c r="B24" s="119" t="s">
        <v>16</v>
      </c>
      <c r="C24" s="120">
        <v>0.5</v>
      </c>
      <c r="D24" s="126">
        <v>99.4</v>
      </c>
      <c r="E24" s="122">
        <f t="shared" si="0"/>
        <v>7</v>
      </c>
      <c r="F24" s="121">
        <f t="shared" si="1"/>
        <v>92.44200000000001</v>
      </c>
      <c r="G24" s="123"/>
      <c r="H24" s="123"/>
      <c r="I24" s="124">
        <v>20</v>
      </c>
      <c r="J24" s="124"/>
      <c r="K24" s="123"/>
      <c r="L24" s="124"/>
      <c r="M24" s="124">
        <v>20</v>
      </c>
      <c r="N24" s="124"/>
      <c r="O24" s="125">
        <f t="shared" si="2"/>
        <v>3697.6800000000003</v>
      </c>
    </row>
    <row r="25" spans="1:15" ht="12" customHeight="1">
      <c r="A25" s="37">
        <v>14</v>
      </c>
      <c r="B25" s="119" t="s">
        <v>17</v>
      </c>
      <c r="C25" s="120">
        <v>0.5</v>
      </c>
      <c r="D25" s="126">
        <v>99.4</v>
      </c>
      <c r="E25" s="122">
        <f t="shared" si="0"/>
        <v>7</v>
      </c>
      <c r="F25" s="121">
        <f t="shared" si="1"/>
        <v>92.44200000000001</v>
      </c>
      <c r="G25" s="123"/>
      <c r="H25" s="123"/>
      <c r="I25" s="124">
        <v>20</v>
      </c>
      <c r="J25" s="124"/>
      <c r="K25" s="123"/>
      <c r="L25" s="124"/>
      <c r="M25" s="124">
        <v>20</v>
      </c>
      <c r="N25" s="124"/>
      <c r="O25" s="125">
        <f t="shared" si="2"/>
        <v>3697.6800000000003</v>
      </c>
    </row>
    <row r="26" spans="1:15" ht="12" customHeight="1">
      <c r="A26" s="37">
        <v>15</v>
      </c>
      <c r="B26" s="39" t="s">
        <v>18</v>
      </c>
      <c r="C26" s="48">
        <v>0.25</v>
      </c>
      <c r="D26" s="110">
        <v>43.8</v>
      </c>
      <c r="E26" s="46">
        <f t="shared" si="0"/>
        <v>7</v>
      </c>
      <c r="F26" s="55">
        <f t="shared" si="1"/>
        <v>40.733999999999995</v>
      </c>
      <c r="G26" s="64"/>
      <c r="H26" s="65"/>
      <c r="I26" s="67">
        <v>60</v>
      </c>
      <c r="J26" s="67"/>
      <c r="K26" s="64"/>
      <c r="L26" s="67">
        <v>30</v>
      </c>
      <c r="M26" s="67">
        <v>30</v>
      </c>
      <c r="N26" s="67"/>
      <c r="O26" s="51">
        <f t="shared" si="2"/>
        <v>4888.079999999999</v>
      </c>
    </row>
    <row r="27" spans="1:15" ht="12" customHeight="1">
      <c r="A27" s="38">
        <v>16</v>
      </c>
      <c r="B27" s="39" t="s">
        <v>18</v>
      </c>
      <c r="C27" s="48">
        <v>0.5</v>
      </c>
      <c r="D27" s="110">
        <v>71.2</v>
      </c>
      <c r="E27" s="46">
        <f t="shared" si="0"/>
        <v>7</v>
      </c>
      <c r="F27" s="55">
        <f t="shared" si="1"/>
        <v>66.21600000000001</v>
      </c>
      <c r="G27" s="64">
        <v>20</v>
      </c>
      <c r="H27" s="65"/>
      <c r="I27" s="67">
        <v>20</v>
      </c>
      <c r="J27" s="67"/>
      <c r="K27" s="64">
        <v>40</v>
      </c>
      <c r="L27" s="67">
        <v>20</v>
      </c>
      <c r="M27" s="67">
        <v>40</v>
      </c>
      <c r="N27" s="67"/>
      <c r="O27" s="51">
        <f t="shared" si="2"/>
        <v>9270.240000000002</v>
      </c>
    </row>
    <row r="28" spans="1:15" ht="12" customHeight="1">
      <c r="A28" s="38">
        <v>17</v>
      </c>
      <c r="B28" s="39" t="s">
        <v>18</v>
      </c>
      <c r="C28" s="48">
        <v>0.75</v>
      </c>
      <c r="D28" s="110">
        <v>122</v>
      </c>
      <c r="E28" s="46">
        <f t="shared" si="0"/>
        <v>7</v>
      </c>
      <c r="F28" s="55">
        <f t="shared" si="1"/>
        <v>113.46000000000001</v>
      </c>
      <c r="G28" s="64"/>
      <c r="H28" s="65"/>
      <c r="I28" s="67"/>
      <c r="J28" s="67"/>
      <c r="K28" s="64"/>
      <c r="L28" s="67"/>
      <c r="M28" s="67"/>
      <c r="N28" s="67"/>
      <c r="O28" s="51">
        <f t="shared" si="2"/>
        <v>0</v>
      </c>
    </row>
    <row r="29" spans="1:15" ht="12" customHeight="1">
      <c r="A29" s="38">
        <v>18</v>
      </c>
      <c r="B29" s="39" t="s">
        <v>19</v>
      </c>
      <c r="C29" s="48">
        <v>0.25</v>
      </c>
      <c r="D29" s="110">
        <v>45.8</v>
      </c>
      <c r="E29" s="46">
        <f t="shared" si="0"/>
        <v>7</v>
      </c>
      <c r="F29" s="55">
        <f t="shared" si="1"/>
        <v>42.593999999999994</v>
      </c>
      <c r="G29" s="64">
        <v>60</v>
      </c>
      <c r="H29" s="65">
        <v>60</v>
      </c>
      <c r="I29" s="67">
        <v>90</v>
      </c>
      <c r="J29" s="67">
        <v>30</v>
      </c>
      <c r="K29" s="64"/>
      <c r="L29" s="67"/>
      <c r="M29" s="67">
        <v>30</v>
      </c>
      <c r="N29" s="67"/>
      <c r="O29" s="51">
        <f t="shared" si="2"/>
        <v>11500.38</v>
      </c>
    </row>
    <row r="30" spans="1:15" ht="12" customHeight="1">
      <c r="A30" s="38">
        <v>19</v>
      </c>
      <c r="B30" s="39" t="s">
        <v>20</v>
      </c>
      <c r="C30" s="48">
        <v>0.5</v>
      </c>
      <c r="D30" s="110">
        <v>85.5</v>
      </c>
      <c r="E30" s="46">
        <f t="shared" si="0"/>
        <v>7</v>
      </c>
      <c r="F30" s="55">
        <f t="shared" si="1"/>
        <v>79.515</v>
      </c>
      <c r="G30" s="64">
        <v>40</v>
      </c>
      <c r="H30" s="65">
        <v>60</v>
      </c>
      <c r="I30" s="67">
        <v>40</v>
      </c>
      <c r="J30" s="67">
        <v>20</v>
      </c>
      <c r="K30" s="64">
        <v>40</v>
      </c>
      <c r="L30" s="67">
        <v>20</v>
      </c>
      <c r="M30" s="67">
        <v>20</v>
      </c>
      <c r="N30" s="67">
        <v>20</v>
      </c>
      <c r="O30" s="51">
        <f t="shared" si="2"/>
        <v>20673.9</v>
      </c>
    </row>
    <row r="31" spans="1:15" ht="12" customHeight="1">
      <c r="A31" s="38">
        <v>20</v>
      </c>
      <c r="B31" s="39" t="s">
        <v>20</v>
      </c>
      <c r="C31" s="48">
        <v>0.75</v>
      </c>
      <c r="D31" s="110">
        <v>124.2</v>
      </c>
      <c r="E31" s="46">
        <f t="shared" si="0"/>
        <v>7</v>
      </c>
      <c r="F31" s="55">
        <f t="shared" si="1"/>
        <v>115.506</v>
      </c>
      <c r="G31" s="64"/>
      <c r="H31" s="65">
        <v>36</v>
      </c>
      <c r="I31" s="67">
        <v>24</v>
      </c>
      <c r="J31" s="67"/>
      <c r="K31" s="64">
        <v>12</v>
      </c>
      <c r="L31" s="67"/>
      <c r="M31" s="67">
        <v>24</v>
      </c>
      <c r="N31" s="67"/>
      <c r="O31" s="51">
        <f t="shared" si="2"/>
        <v>11088.576000000001</v>
      </c>
    </row>
    <row r="32" spans="1:15" ht="12" customHeight="1">
      <c r="A32" s="38">
        <v>21</v>
      </c>
      <c r="B32" s="39" t="s">
        <v>19</v>
      </c>
      <c r="C32" s="48">
        <v>1.75</v>
      </c>
      <c r="D32" s="110">
        <v>298</v>
      </c>
      <c r="E32" s="46">
        <f t="shared" si="0"/>
        <v>7</v>
      </c>
      <c r="F32" s="55">
        <f t="shared" si="1"/>
        <v>277.14</v>
      </c>
      <c r="G32" s="64"/>
      <c r="H32" s="65"/>
      <c r="I32" s="67"/>
      <c r="J32" s="67"/>
      <c r="K32" s="64"/>
      <c r="L32" s="67"/>
      <c r="M32" s="67"/>
      <c r="N32" s="67"/>
      <c r="O32" s="51">
        <f t="shared" si="2"/>
        <v>0</v>
      </c>
    </row>
    <row r="33" spans="1:15" ht="12" customHeight="1">
      <c r="A33" s="38">
        <v>22</v>
      </c>
      <c r="B33" s="39" t="s">
        <v>21</v>
      </c>
      <c r="C33" s="48">
        <v>0.7</v>
      </c>
      <c r="D33" s="110">
        <v>531.7</v>
      </c>
      <c r="E33" s="46">
        <f t="shared" si="0"/>
        <v>7</v>
      </c>
      <c r="F33" s="55">
        <f t="shared" si="1"/>
        <v>494.48100000000005</v>
      </c>
      <c r="G33" s="64"/>
      <c r="H33" s="65"/>
      <c r="I33" s="67"/>
      <c r="J33" s="67"/>
      <c r="K33" s="64"/>
      <c r="L33" s="67"/>
      <c r="M33" s="67"/>
      <c r="N33" s="67"/>
      <c r="O33" s="51">
        <f t="shared" si="2"/>
        <v>0</v>
      </c>
    </row>
    <row r="34" spans="1:15" ht="12" customHeight="1">
      <c r="A34" s="38">
        <v>23</v>
      </c>
      <c r="B34" s="39" t="s">
        <v>22</v>
      </c>
      <c r="C34" s="48">
        <v>0.5</v>
      </c>
      <c r="D34" s="110">
        <v>85.1</v>
      </c>
      <c r="E34" s="46">
        <f t="shared" si="0"/>
        <v>7</v>
      </c>
      <c r="F34" s="55">
        <f t="shared" si="1"/>
        <v>79.143</v>
      </c>
      <c r="G34" s="64"/>
      <c r="H34" s="65"/>
      <c r="I34" s="67">
        <v>20</v>
      </c>
      <c r="J34" s="67"/>
      <c r="K34" s="64"/>
      <c r="L34" s="67"/>
      <c r="M34" s="67"/>
      <c r="N34" s="67"/>
      <c r="O34" s="51">
        <f t="shared" si="2"/>
        <v>1582.8600000000001</v>
      </c>
    </row>
    <row r="35" spans="1:15" ht="12" customHeight="1">
      <c r="A35" s="38">
        <v>24</v>
      </c>
      <c r="B35" s="39" t="s">
        <v>23</v>
      </c>
      <c r="C35" s="48">
        <v>0.25</v>
      </c>
      <c r="D35" s="110">
        <v>43.8</v>
      </c>
      <c r="E35" s="46">
        <f t="shared" si="0"/>
        <v>7</v>
      </c>
      <c r="F35" s="55">
        <f t="shared" si="1"/>
        <v>40.733999999999995</v>
      </c>
      <c r="G35" s="64"/>
      <c r="H35" s="65"/>
      <c r="I35" s="67">
        <v>60</v>
      </c>
      <c r="J35" s="67"/>
      <c r="K35" s="64"/>
      <c r="L35" s="67">
        <v>30</v>
      </c>
      <c r="M35" s="67">
        <v>30</v>
      </c>
      <c r="N35" s="67"/>
      <c r="O35" s="51">
        <f t="shared" si="2"/>
        <v>4888.079999999999</v>
      </c>
    </row>
    <row r="36" spans="1:15" ht="12" customHeight="1">
      <c r="A36" s="38">
        <v>25</v>
      </c>
      <c r="B36" s="39" t="s">
        <v>23</v>
      </c>
      <c r="C36" s="48">
        <v>0.5</v>
      </c>
      <c r="D36" s="110">
        <v>84.7</v>
      </c>
      <c r="E36" s="46">
        <f t="shared" si="0"/>
        <v>7</v>
      </c>
      <c r="F36" s="55">
        <f t="shared" si="1"/>
        <v>78.771</v>
      </c>
      <c r="G36" s="64"/>
      <c r="H36" s="65"/>
      <c r="I36" s="67">
        <v>40</v>
      </c>
      <c r="J36" s="67"/>
      <c r="K36" s="64"/>
      <c r="L36" s="67">
        <v>20</v>
      </c>
      <c r="M36" s="67"/>
      <c r="N36" s="67"/>
      <c r="O36" s="51">
        <f t="shared" si="2"/>
        <v>4726.26</v>
      </c>
    </row>
    <row r="37" spans="1:15" ht="12" customHeight="1">
      <c r="A37" s="38">
        <v>26</v>
      </c>
      <c r="B37" s="39" t="s">
        <v>24</v>
      </c>
      <c r="C37" s="48">
        <v>0.25</v>
      </c>
      <c r="D37" s="110">
        <v>43.8</v>
      </c>
      <c r="E37" s="46">
        <f t="shared" si="0"/>
        <v>7</v>
      </c>
      <c r="F37" s="55">
        <f t="shared" si="1"/>
        <v>40.733999999999995</v>
      </c>
      <c r="G37" s="64"/>
      <c r="H37" s="65">
        <v>90</v>
      </c>
      <c r="I37" s="67">
        <v>60</v>
      </c>
      <c r="J37" s="67">
        <v>30</v>
      </c>
      <c r="K37" s="64"/>
      <c r="L37" s="67"/>
      <c r="M37" s="67">
        <v>30</v>
      </c>
      <c r="N37" s="67"/>
      <c r="O37" s="51">
        <f t="shared" si="2"/>
        <v>8554.14</v>
      </c>
    </row>
    <row r="38" spans="1:15" ht="12" customHeight="1">
      <c r="A38" s="38">
        <v>27</v>
      </c>
      <c r="B38" s="39" t="s">
        <v>24</v>
      </c>
      <c r="C38" s="48">
        <v>0.5</v>
      </c>
      <c r="D38" s="110">
        <v>81.8</v>
      </c>
      <c r="E38" s="46">
        <f t="shared" si="0"/>
        <v>7</v>
      </c>
      <c r="F38" s="55">
        <f t="shared" si="1"/>
        <v>76.074</v>
      </c>
      <c r="G38" s="64">
        <v>40</v>
      </c>
      <c r="H38" s="65">
        <v>60</v>
      </c>
      <c r="I38" s="67">
        <v>40</v>
      </c>
      <c r="J38" s="67"/>
      <c r="K38" s="64">
        <v>40</v>
      </c>
      <c r="L38" s="67">
        <v>20</v>
      </c>
      <c r="M38" s="67">
        <v>60</v>
      </c>
      <c r="N38" s="67">
        <v>20</v>
      </c>
      <c r="O38" s="51">
        <f t="shared" si="2"/>
        <v>21300.72</v>
      </c>
    </row>
    <row r="39" spans="1:15" ht="12" customHeight="1">
      <c r="A39" s="38">
        <v>28</v>
      </c>
      <c r="B39" s="39" t="s">
        <v>25</v>
      </c>
      <c r="C39" s="48">
        <v>0.5</v>
      </c>
      <c r="D39" s="110">
        <v>85.1</v>
      </c>
      <c r="E39" s="46">
        <f t="shared" si="0"/>
        <v>7</v>
      </c>
      <c r="F39" s="55">
        <f t="shared" si="1"/>
        <v>79.143</v>
      </c>
      <c r="G39" s="64"/>
      <c r="H39" s="65"/>
      <c r="I39" s="67"/>
      <c r="J39" s="67"/>
      <c r="K39" s="64"/>
      <c r="L39" s="67"/>
      <c r="M39" s="67"/>
      <c r="N39" s="67"/>
      <c r="O39" s="51">
        <f t="shared" si="2"/>
        <v>0</v>
      </c>
    </row>
    <row r="40" spans="1:15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2" customHeight="1">
      <c r="A41" s="38">
        <v>29</v>
      </c>
      <c r="B41" s="41" t="s">
        <v>27</v>
      </c>
      <c r="C41" s="48">
        <v>0.5</v>
      </c>
      <c r="D41" s="55">
        <v>96</v>
      </c>
      <c r="E41" s="46">
        <f t="shared" si="0"/>
        <v>7</v>
      </c>
      <c r="F41" s="55">
        <v>89.28</v>
      </c>
      <c r="G41" s="64"/>
      <c r="H41" s="65"/>
      <c r="I41" s="67"/>
      <c r="J41" s="67"/>
      <c r="K41" s="64"/>
      <c r="L41" s="67"/>
      <c r="M41" s="67">
        <v>20</v>
      </c>
      <c r="N41" s="67"/>
      <c r="O41" s="51">
        <f aca="true" t="shared" si="3" ref="O41:O62">(SUM(G41:N41))*F41</f>
        <v>1785.6</v>
      </c>
    </row>
    <row r="42" spans="1:15" ht="12" customHeight="1">
      <c r="A42" s="38">
        <v>30</v>
      </c>
      <c r="B42" s="41" t="s">
        <v>28</v>
      </c>
      <c r="C42" s="48" t="s">
        <v>29</v>
      </c>
      <c r="D42" s="55">
        <v>31.3</v>
      </c>
      <c r="E42" s="46">
        <f t="shared" si="0"/>
        <v>7</v>
      </c>
      <c r="F42" s="55">
        <v>29.11</v>
      </c>
      <c r="G42" s="64"/>
      <c r="H42" s="65"/>
      <c r="I42" s="67"/>
      <c r="J42" s="67"/>
      <c r="K42" s="64"/>
      <c r="L42" s="67"/>
      <c r="M42" s="67"/>
      <c r="N42" s="67"/>
      <c r="O42" s="51">
        <f t="shared" si="3"/>
        <v>0</v>
      </c>
    </row>
    <row r="43" spans="1:15" ht="12" customHeight="1">
      <c r="A43" s="38">
        <v>31</v>
      </c>
      <c r="B43" s="41" t="s">
        <v>28</v>
      </c>
      <c r="C43" s="48">
        <v>0.5</v>
      </c>
      <c r="D43" s="55">
        <v>90.4</v>
      </c>
      <c r="E43" s="46">
        <f t="shared" si="0"/>
        <v>7</v>
      </c>
      <c r="F43" s="55">
        <v>84.07</v>
      </c>
      <c r="G43" s="64"/>
      <c r="H43" s="65">
        <v>20</v>
      </c>
      <c r="I43" s="67"/>
      <c r="J43" s="67"/>
      <c r="K43" s="64"/>
      <c r="L43" s="67">
        <v>20</v>
      </c>
      <c r="M43" s="67">
        <v>20</v>
      </c>
      <c r="N43" s="67"/>
      <c r="O43" s="51">
        <f t="shared" si="3"/>
        <v>5044.2</v>
      </c>
    </row>
    <row r="44" spans="1:15" ht="12" customHeight="1">
      <c r="A44" s="38">
        <v>32</v>
      </c>
      <c r="B44" s="41" t="s">
        <v>30</v>
      </c>
      <c r="C44" s="48">
        <v>0.5</v>
      </c>
      <c r="D44" s="55">
        <v>74.8</v>
      </c>
      <c r="E44" s="46">
        <f aca="true" t="shared" si="4" ref="E44:E62">E43</f>
        <v>7</v>
      </c>
      <c r="F44" s="55">
        <v>69.56</v>
      </c>
      <c r="G44" s="64">
        <v>20</v>
      </c>
      <c r="H44" s="65">
        <v>40</v>
      </c>
      <c r="I44" s="67">
        <v>60</v>
      </c>
      <c r="J44" s="67">
        <v>20</v>
      </c>
      <c r="K44" s="64">
        <v>20</v>
      </c>
      <c r="L44" s="67">
        <v>20</v>
      </c>
      <c r="M44" s="67">
        <v>40</v>
      </c>
      <c r="N44" s="67"/>
      <c r="O44" s="51">
        <f t="shared" si="3"/>
        <v>15303.2</v>
      </c>
    </row>
    <row r="45" spans="1:15" ht="12" customHeight="1">
      <c r="A45" s="38">
        <v>33</v>
      </c>
      <c r="B45" s="41" t="s">
        <v>31</v>
      </c>
      <c r="C45" s="48">
        <v>0.5</v>
      </c>
      <c r="D45" s="55">
        <v>72.7</v>
      </c>
      <c r="E45" s="46">
        <f t="shared" si="4"/>
        <v>7</v>
      </c>
      <c r="F45" s="55">
        <v>67.61</v>
      </c>
      <c r="G45" s="64"/>
      <c r="H45" s="65">
        <v>20</v>
      </c>
      <c r="I45" s="67"/>
      <c r="J45" s="67">
        <v>20</v>
      </c>
      <c r="K45" s="64"/>
      <c r="L45" s="67"/>
      <c r="M45" s="67">
        <v>20</v>
      </c>
      <c r="N45" s="67"/>
      <c r="O45" s="51">
        <f t="shared" si="3"/>
        <v>4056.6</v>
      </c>
    </row>
    <row r="46" spans="1:15" ht="12" customHeight="1">
      <c r="A46" s="38">
        <v>34</v>
      </c>
      <c r="B46" s="41" t="s">
        <v>32</v>
      </c>
      <c r="C46" s="48">
        <v>0.5</v>
      </c>
      <c r="D46" s="55">
        <v>70.7</v>
      </c>
      <c r="E46" s="46">
        <f t="shared" si="4"/>
        <v>7</v>
      </c>
      <c r="F46" s="55">
        <v>65.75</v>
      </c>
      <c r="G46" s="64"/>
      <c r="H46" s="65"/>
      <c r="I46" s="67"/>
      <c r="J46" s="67"/>
      <c r="K46" s="64"/>
      <c r="L46" s="67"/>
      <c r="M46" s="67"/>
      <c r="N46" s="67"/>
      <c r="O46" s="51">
        <f t="shared" si="3"/>
        <v>0</v>
      </c>
    </row>
    <row r="47" spans="1:15" ht="12" customHeight="1">
      <c r="A47" s="38">
        <v>35</v>
      </c>
      <c r="B47" s="41" t="s">
        <v>33</v>
      </c>
      <c r="C47" s="48" t="s">
        <v>29</v>
      </c>
      <c r="D47" s="55">
        <v>28.7</v>
      </c>
      <c r="E47" s="46">
        <f t="shared" si="4"/>
        <v>7</v>
      </c>
      <c r="F47" s="55">
        <v>26.69</v>
      </c>
      <c r="G47" s="64"/>
      <c r="H47" s="65"/>
      <c r="I47" s="67"/>
      <c r="J47" s="67"/>
      <c r="K47" s="64"/>
      <c r="L47" s="67"/>
      <c r="M47" s="67"/>
      <c r="N47" s="67"/>
      <c r="O47" s="51">
        <f t="shared" si="3"/>
        <v>0</v>
      </c>
    </row>
    <row r="48" spans="1:15" ht="12" customHeight="1">
      <c r="A48" s="38">
        <v>36</v>
      </c>
      <c r="B48" s="41" t="s">
        <v>34</v>
      </c>
      <c r="C48" s="48">
        <v>0.5</v>
      </c>
      <c r="D48" s="55">
        <v>71.7</v>
      </c>
      <c r="E48" s="46">
        <f t="shared" si="4"/>
        <v>7</v>
      </c>
      <c r="F48" s="55">
        <v>66.68</v>
      </c>
      <c r="G48" s="64">
        <v>20</v>
      </c>
      <c r="H48" s="65">
        <v>20</v>
      </c>
      <c r="I48" s="67">
        <v>20</v>
      </c>
      <c r="J48" s="67"/>
      <c r="K48" s="64"/>
      <c r="L48" s="67">
        <v>20</v>
      </c>
      <c r="M48" s="67">
        <v>20</v>
      </c>
      <c r="N48" s="67"/>
      <c r="O48" s="51">
        <f t="shared" si="3"/>
        <v>6668.000000000001</v>
      </c>
    </row>
    <row r="49" spans="1:15" ht="12" customHeight="1">
      <c r="A49" s="38">
        <v>37</v>
      </c>
      <c r="B49" s="41" t="s">
        <v>35</v>
      </c>
      <c r="C49" s="48">
        <v>0.5</v>
      </c>
      <c r="D49" s="55">
        <v>72.8</v>
      </c>
      <c r="E49" s="46">
        <f t="shared" si="4"/>
        <v>7</v>
      </c>
      <c r="F49" s="55">
        <v>67.7</v>
      </c>
      <c r="G49" s="64"/>
      <c r="H49" s="65"/>
      <c r="I49" s="67"/>
      <c r="J49" s="67"/>
      <c r="K49" s="64"/>
      <c r="L49" s="67"/>
      <c r="M49" s="67"/>
      <c r="N49" s="67"/>
      <c r="O49" s="51">
        <f t="shared" si="3"/>
        <v>0</v>
      </c>
    </row>
    <row r="50" spans="1:15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4"/>
        <v>7</v>
      </c>
      <c r="F50" s="55">
        <v>87.32</v>
      </c>
      <c r="G50" s="64"/>
      <c r="H50" s="65"/>
      <c r="I50" s="67"/>
      <c r="J50" s="67"/>
      <c r="K50" s="64"/>
      <c r="L50" s="67"/>
      <c r="M50" s="67"/>
      <c r="N50" s="67"/>
      <c r="O50" s="51">
        <f t="shared" si="3"/>
        <v>0</v>
      </c>
    </row>
    <row r="51" spans="1:15" ht="12" customHeight="1">
      <c r="A51" s="38">
        <v>39</v>
      </c>
      <c r="B51" s="41" t="s">
        <v>37</v>
      </c>
      <c r="C51" s="48">
        <v>0.5</v>
      </c>
      <c r="D51" s="55">
        <v>93.3</v>
      </c>
      <c r="E51" s="46">
        <f t="shared" si="4"/>
        <v>7</v>
      </c>
      <c r="F51" s="55">
        <v>86.77</v>
      </c>
      <c r="G51" s="64"/>
      <c r="H51" s="65"/>
      <c r="I51" s="67"/>
      <c r="J51" s="67"/>
      <c r="K51" s="64"/>
      <c r="L51" s="67"/>
      <c r="M51" s="67"/>
      <c r="N51" s="67"/>
      <c r="O51" s="51">
        <f t="shared" si="3"/>
        <v>0</v>
      </c>
    </row>
    <row r="52" spans="1:15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4"/>
        <v>7</v>
      </c>
      <c r="F52" s="55">
        <v>86.77</v>
      </c>
      <c r="G52" s="64"/>
      <c r="H52" s="65"/>
      <c r="I52" s="67"/>
      <c r="J52" s="67"/>
      <c r="K52" s="64"/>
      <c r="L52" s="67"/>
      <c r="M52" s="67"/>
      <c r="N52" s="67"/>
      <c r="O52" s="51">
        <f t="shared" si="3"/>
        <v>0</v>
      </c>
    </row>
    <row r="53" spans="1:15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4"/>
        <v>7</v>
      </c>
      <c r="F53" s="55">
        <v>87.33</v>
      </c>
      <c r="G53" s="64"/>
      <c r="H53" s="65"/>
      <c r="I53" s="67"/>
      <c r="J53" s="67"/>
      <c r="K53" s="64"/>
      <c r="L53" s="67"/>
      <c r="M53" s="67"/>
      <c r="N53" s="67"/>
      <c r="O53" s="51">
        <f t="shared" si="3"/>
        <v>0</v>
      </c>
    </row>
    <row r="54" spans="1:15" ht="12" customHeight="1">
      <c r="A54" s="38">
        <v>42</v>
      </c>
      <c r="B54" s="41" t="s">
        <v>40</v>
      </c>
      <c r="C54" s="48">
        <v>0.5</v>
      </c>
      <c r="D54" s="55">
        <v>78.6</v>
      </c>
      <c r="E54" s="46">
        <f t="shared" si="4"/>
        <v>7</v>
      </c>
      <c r="F54" s="55">
        <v>73.1</v>
      </c>
      <c r="G54" s="64"/>
      <c r="H54" s="65">
        <v>20</v>
      </c>
      <c r="I54" s="67"/>
      <c r="J54" s="67"/>
      <c r="K54" s="64"/>
      <c r="L54" s="67"/>
      <c r="M54" s="67">
        <v>20</v>
      </c>
      <c r="N54" s="67"/>
      <c r="O54" s="51">
        <f t="shared" si="3"/>
        <v>2924</v>
      </c>
    </row>
    <row r="55" spans="1:15" ht="12" customHeight="1">
      <c r="A55" s="38">
        <v>43</v>
      </c>
      <c r="B55" s="41" t="s">
        <v>41</v>
      </c>
      <c r="C55" s="48">
        <v>0.5</v>
      </c>
      <c r="D55" s="55">
        <v>72.3</v>
      </c>
      <c r="E55" s="46">
        <f t="shared" si="4"/>
        <v>7</v>
      </c>
      <c r="F55" s="55">
        <v>67.24</v>
      </c>
      <c r="G55" s="64"/>
      <c r="H55" s="65"/>
      <c r="I55" s="67"/>
      <c r="J55" s="67"/>
      <c r="K55" s="64"/>
      <c r="L55" s="67"/>
      <c r="M55" s="67">
        <v>20</v>
      </c>
      <c r="N55" s="67"/>
      <c r="O55" s="51">
        <f t="shared" si="3"/>
        <v>1344.8</v>
      </c>
    </row>
    <row r="56" spans="1:15" ht="12" customHeight="1">
      <c r="A56" s="38">
        <v>44</v>
      </c>
      <c r="B56" s="41" t="s">
        <v>42</v>
      </c>
      <c r="C56" s="48">
        <v>0.5</v>
      </c>
      <c r="D56" s="55">
        <v>95</v>
      </c>
      <c r="E56" s="46">
        <f t="shared" si="4"/>
        <v>7</v>
      </c>
      <c r="F56" s="55">
        <v>88.35</v>
      </c>
      <c r="G56" s="64"/>
      <c r="H56" s="65"/>
      <c r="I56" s="67"/>
      <c r="J56" s="67"/>
      <c r="K56" s="64"/>
      <c r="L56" s="67"/>
      <c r="M56" s="67"/>
      <c r="N56" s="67"/>
      <c r="O56" s="51">
        <f t="shared" si="3"/>
        <v>0</v>
      </c>
    </row>
    <row r="57" spans="1:15" ht="12" customHeight="1">
      <c r="A57" s="38">
        <v>45</v>
      </c>
      <c r="B57" s="41" t="s">
        <v>43</v>
      </c>
      <c r="C57" s="48" t="s">
        <v>29</v>
      </c>
      <c r="D57" s="55">
        <v>30.7</v>
      </c>
      <c r="E57" s="46">
        <f t="shared" si="4"/>
        <v>7</v>
      </c>
      <c r="F57" s="55">
        <v>28.55</v>
      </c>
      <c r="G57" s="64"/>
      <c r="H57" s="65"/>
      <c r="I57" s="67"/>
      <c r="J57" s="67"/>
      <c r="K57" s="64"/>
      <c r="L57" s="67"/>
      <c r="M57" s="67"/>
      <c r="N57" s="67"/>
      <c r="O57" s="51">
        <f t="shared" si="3"/>
        <v>0</v>
      </c>
    </row>
    <row r="58" spans="1:15" ht="12" customHeight="1">
      <c r="A58" s="38">
        <v>46</v>
      </c>
      <c r="B58" s="41" t="s">
        <v>43</v>
      </c>
      <c r="C58" s="48">
        <v>0.5</v>
      </c>
      <c r="D58" s="55">
        <v>87.1</v>
      </c>
      <c r="E58" s="46">
        <f t="shared" si="4"/>
        <v>7</v>
      </c>
      <c r="F58" s="55">
        <v>81</v>
      </c>
      <c r="G58" s="64"/>
      <c r="H58" s="65"/>
      <c r="I58" s="67"/>
      <c r="J58" s="67"/>
      <c r="K58" s="64"/>
      <c r="L58" s="67"/>
      <c r="M58" s="67"/>
      <c r="N58" s="67"/>
      <c r="O58" s="51">
        <f t="shared" si="3"/>
        <v>0</v>
      </c>
    </row>
    <row r="59" spans="1:15" ht="12" customHeight="1">
      <c r="A59" s="38">
        <v>47</v>
      </c>
      <c r="B59" s="41" t="s">
        <v>44</v>
      </c>
      <c r="C59" s="48" t="s">
        <v>29</v>
      </c>
      <c r="D59" s="55">
        <v>42.9</v>
      </c>
      <c r="E59" s="46">
        <f t="shared" si="4"/>
        <v>7</v>
      </c>
      <c r="F59" s="55">
        <v>39.9</v>
      </c>
      <c r="G59" s="64"/>
      <c r="H59" s="65"/>
      <c r="I59" s="67"/>
      <c r="J59" s="67"/>
      <c r="K59" s="64"/>
      <c r="L59" s="67"/>
      <c r="M59" s="67"/>
      <c r="N59" s="67"/>
      <c r="O59" s="51">
        <f t="shared" si="3"/>
        <v>0</v>
      </c>
    </row>
    <row r="60" spans="1:15" ht="12" customHeight="1">
      <c r="A60" s="38">
        <v>48</v>
      </c>
      <c r="B60" s="41" t="s">
        <v>45</v>
      </c>
      <c r="C60" s="48">
        <v>0.5</v>
      </c>
      <c r="D60" s="55">
        <v>163</v>
      </c>
      <c r="E60" s="46">
        <f t="shared" si="4"/>
        <v>7</v>
      </c>
      <c r="F60" s="55">
        <v>151.6</v>
      </c>
      <c r="G60" s="64">
        <v>12</v>
      </c>
      <c r="H60" s="65"/>
      <c r="I60" s="67">
        <v>24</v>
      </c>
      <c r="J60" s="67"/>
      <c r="K60" s="64"/>
      <c r="L60" s="67"/>
      <c r="M60" s="67"/>
      <c r="N60" s="67"/>
      <c r="O60" s="51">
        <f t="shared" si="3"/>
        <v>5457.599999999999</v>
      </c>
    </row>
    <row r="61" spans="1:15" ht="12" customHeight="1">
      <c r="A61" s="38">
        <v>49</v>
      </c>
      <c r="B61" s="41" t="s">
        <v>46</v>
      </c>
      <c r="C61" s="48">
        <v>0.5</v>
      </c>
      <c r="D61" s="55">
        <v>78.7</v>
      </c>
      <c r="E61" s="46">
        <f t="shared" si="4"/>
        <v>7</v>
      </c>
      <c r="F61" s="55">
        <v>73.19</v>
      </c>
      <c r="G61" s="64"/>
      <c r="H61" s="65"/>
      <c r="I61" s="67"/>
      <c r="J61" s="67"/>
      <c r="K61" s="64"/>
      <c r="L61" s="67"/>
      <c r="M61" s="67"/>
      <c r="N61" s="67"/>
      <c r="O61" s="51">
        <f t="shared" si="3"/>
        <v>0</v>
      </c>
    </row>
    <row r="62" spans="1:15" ht="12" customHeight="1">
      <c r="A62" s="38">
        <v>50</v>
      </c>
      <c r="B62" s="41" t="s">
        <v>47</v>
      </c>
      <c r="C62" s="48">
        <v>0.5</v>
      </c>
      <c r="D62" s="55">
        <v>161</v>
      </c>
      <c r="E62" s="46">
        <f t="shared" si="4"/>
        <v>7</v>
      </c>
      <c r="F62" s="55">
        <v>149.73</v>
      </c>
      <c r="G62" s="64"/>
      <c r="H62" s="65"/>
      <c r="I62" s="67"/>
      <c r="J62" s="67"/>
      <c r="K62" s="64"/>
      <c r="L62" s="67"/>
      <c r="M62" s="67"/>
      <c r="N62" s="67"/>
      <c r="O62" s="51">
        <f t="shared" si="3"/>
        <v>0</v>
      </c>
    </row>
    <row r="63" spans="1:15" ht="12" customHeight="1">
      <c r="A63" s="155" t="s">
        <v>50</v>
      </c>
      <c r="B63" s="156"/>
      <c r="C63" s="15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ht="12" customHeight="1">
      <c r="A64" s="38">
        <v>53</v>
      </c>
      <c r="B64" s="59" t="s">
        <v>51</v>
      </c>
      <c r="C64" s="48">
        <v>0.7</v>
      </c>
      <c r="D64" s="55">
        <v>185.7</v>
      </c>
      <c r="E64" s="46">
        <v>7</v>
      </c>
      <c r="F64" s="55">
        <v>172.7</v>
      </c>
      <c r="G64" s="64">
        <v>12</v>
      </c>
      <c r="H64" s="65"/>
      <c r="I64" s="67">
        <v>12</v>
      </c>
      <c r="J64" s="67"/>
      <c r="K64" s="64"/>
      <c r="L64" s="67"/>
      <c r="M64" s="67">
        <v>24</v>
      </c>
      <c r="N64" s="67"/>
      <c r="O64" s="51">
        <f aca="true" t="shared" si="5" ref="O64:O70">(SUM(G64:N64))*F64</f>
        <v>8289.599999999999</v>
      </c>
    </row>
    <row r="65" spans="1:15" ht="12" customHeight="1">
      <c r="A65" s="38">
        <v>54</v>
      </c>
      <c r="B65" s="59" t="s">
        <v>52</v>
      </c>
      <c r="C65" s="48">
        <v>0.7</v>
      </c>
      <c r="D65" s="55">
        <v>191.5</v>
      </c>
      <c r="E65" s="46">
        <f aca="true" t="shared" si="6" ref="E65:E70">E64</f>
        <v>7</v>
      </c>
      <c r="F65" s="55">
        <v>178.1</v>
      </c>
      <c r="G65" s="64"/>
      <c r="H65" s="65"/>
      <c r="I65" s="67"/>
      <c r="J65" s="67"/>
      <c r="K65" s="64"/>
      <c r="L65" s="67"/>
      <c r="M65" s="67"/>
      <c r="N65" s="67"/>
      <c r="O65" s="51">
        <f t="shared" si="5"/>
        <v>0</v>
      </c>
    </row>
    <row r="66" spans="1:15" ht="12" customHeight="1">
      <c r="A66" s="38">
        <v>55</v>
      </c>
      <c r="B66" s="59" t="s">
        <v>53</v>
      </c>
      <c r="C66" s="48">
        <v>0.7</v>
      </c>
      <c r="D66" s="55">
        <v>211.2</v>
      </c>
      <c r="E66" s="46">
        <f t="shared" si="6"/>
        <v>7</v>
      </c>
      <c r="F66" s="55">
        <v>196.42</v>
      </c>
      <c r="G66" s="64"/>
      <c r="H66" s="65"/>
      <c r="I66" s="67"/>
      <c r="J66" s="67"/>
      <c r="K66" s="64"/>
      <c r="L66" s="67"/>
      <c r="M66" s="67"/>
      <c r="N66" s="67"/>
      <c r="O66" s="51">
        <f t="shared" si="5"/>
        <v>0</v>
      </c>
    </row>
    <row r="67" spans="1:15" ht="12" customHeight="1">
      <c r="A67" s="38">
        <v>56</v>
      </c>
      <c r="B67" s="59" t="s">
        <v>54</v>
      </c>
      <c r="C67" s="48">
        <v>0.7</v>
      </c>
      <c r="D67" s="55">
        <v>196.1</v>
      </c>
      <c r="E67" s="46">
        <f t="shared" si="6"/>
        <v>7</v>
      </c>
      <c r="F67" s="55">
        <v>182.37</v>
      </c>
      <c r="G67" s="64"/>
      <c r="H67" s="65"/>
      <c r="I67" s="67"/>
      <c r="J67" s="67"/>
      <c r="K67" s="64"/>
      <c r="L67" s="67"/>
      <c r="M67" s="67"/>
      <c r="N67" s="67"/>
      <c r="O67" s="51">
        <f t="shared" si="5"/>
        <v>0</v>
      </c>
    </row>
    <row r="68" spans="1:15" ht="12" customHeight="1">
      <c r="A68" s="38">
        <v>57</v>
      </c>
      <c r="B68" s="59" t="s">
        <v>55</v>
      </c>
      <c r="C68" s="48">
        <v>0.7</v>
      </c>
      <c r="D68" s="55">
        <v>185.4</v>
      </c>
      <c r="E68" s="46">
        <f t="shared" si="6"/>
        <v>7</v>
      </c>
      <c r="F68" s="55">
        <v>172.42</v>
      </c>
      <c r="G68" s="64"/>
      <c r="H68" s="65"/>
      <c r="I68" s="67"/>
      <c r="J68" s="67"/>
      <c r="K68" s="64"/>
      <c r="L68" s="67"/>
      <c r="M68" s="67"/>
      <c r="N68" s="67"/>
      <c r="O68" s="51">
        <f t="shared" si="5"/>
        <v>0</v>
      </c>
    </row>
    <row r="69" spans="1:15" ht="12" customHeight="1">
      <c r="A69" s="38"/>
      <c r="B69" s="59" t="s">
        <v>58</v>
      </c>
      <c r="C69" s="60"/>
      <c r="D69" s="55">
        <v>20.4</v>
      </c>
      <c r="E69" s="46">
        <f t="shared" si="6"/>
        <v>7</v>
      </c>
      <c r="F69" s="55">
        <v>18.97</v>
      </c>
      <c r="G69" s="64"/>
      <c r="H69" s="65"/>
      <c r="I69" s="67"/>
      <c r="J69" s="67"/>
      <c r="K69" s="64"/>
      <c r="L69" s="67"/>
      <c r="M69" s="67"/>
      <c r="N69" s="67"/>
      <c r="O69" s="51">
        <f t="shared" si="5"/>
        <v>0</v>
      </c>
    </row>
    <row r="70" spans="1:15" ht="12" customHeight="1">
      <c r="A70" s="38"/>
      <c r="B70" s="59" t="s">
        <v>59</v>
      </c>
      <c r="C70" s="60"/>
      <c r="D70" s="55">
        <v>6.7</v>
      </c>
      <c r="E70" s="46">
        <f t="shared" si="6"/>
        <v>7</v>
      </c>
      <c r="F70" s="55">
        <v>6.23</v>
      </c>
      <c r="G70" s="64"/>
      <c r="H70" s="65"/>
      <c r="I70" s="67"/>
      <c r="J70" s="67"/>
      <c r="K70" s="64"/>
      <c r="L70" s="67"/>
      <c r="M70" s="67"/>
      <c r="N70" s="67"/>
      <c r="O70" s="51">
        <f t="shared" si="5"/>
        <v>0</v>
      </c>
    </row>
    <row r="71" spans="1:15" ht="12" customHeight="1">
      <c r="A71" s="38"/>
      <c r="B71" s="40" t="s">
        <v>99</v>
      </c>
      <c r="C71" s="60"/>
      <c r="D71" s="55">
        <v>221</v>
      </c>
      <c r="E71" s="46">
        <v>7</v>
      </c>
      <c r="F71" s="55">
        <v>205.53</v>
      </c>
      <c r="G71" s="64"/>
      <c r="H71" s="65"/>
      <c r="I71" s="67"/>
      <c r="J71" s="67"/>
      <c r="K71" s="64"/>
      <c r="L71" s="67"/>
      <c r="M71" s="67"/>
      <c r="N71" s="67"/>
      <c r="O71" s="51">
        <f>SUM(G71+H71+I71+J71+K71+L71+M71+N71)*F71</f>
        <v>0</v>
      </c>
    </row>
    <row r="72" spans="1:15" ht="12" customHeight="1">
      <c r="A72" s="38"/>
      <c r="B72" s="40" t="s">
        <v>100</v>
      </c>
      <c r="C72" s="60"/>
      <c r="D72" s="55">
        <v>221</v>
      </c>
      <c r="E72" s="46">
        <v>7</v>
      </c>
      <c r="F72" s="55">
        <v>205.53</v>
      </c>
      <c r="G72" s="64"/>
      <c r="H72" s="65"/>
      <c r="I72" s="67"/>
      <c r="J72" s="67"/>
      <c r="K72" s="64"/>
      <c r="L72" s="67"/>
      <c r="M72" s="67"/>
      <c r="N72" s="67"/>
      <c r="O72" s="51">
        <f>SUM(G72+H72+I72+J72+K72+L72+M72+N72)*F72</f>
        <v>0</v>
      </c>
    </row>
    <row r="73" spans="1:15" ht="12" customHeight="1">
      <c r="A73" s="38"/>
      <c r="B73" s="40" t="s">
        <v>101</v>
      </c>
      <c r="C73" s="60"/>
      <c r="D73" s="55">
        <v>221</v>
      </c>
      <c r="E73" s="46">
        <v>7</v>
      </c>
      <c r="F73" s="55">
        <v>205.53</v>
      </c>
      <c r="G73" s="64"/>
      <c r="H73" s="65"/>
      <c r="I73" s="67"/>
      <c r="J73" s="67"/>
      <c r="K73" s="64"/>
      <c r="L73" s="67"/>
      <c r="M73" s="67"/>
      <c r="N73" s="67"/>
      <c r="O73" s="51">
        <f>SUM(G73+H73+I73+J73+K73+L73+M73+N73)*F73</f>
        <v>0</v>
      </c>
    </row>
    <row r="74" spans="1:15" ht="12" customHeight="1">
      <c r="A74" s="38"/>
      <c r="B74" s="40" t="s">
        <v>102</v>
      </c>
      <c r="C74" s="60"/>
      <c r="D74" s="55">
        <v>221</v>
      </c>
      <c r="E74" s="46">
        <v>7</v>
      </c>
      <c r="F74" s="55">
        <v>205.53</v>
      </c>
      <c r="G74" s="64"/>
      <c r="H74" s="65"/>
      <c r="I74" s="67"/>
      <c r="J74" s="67"/>
      <c r="K74" s="64"/>
      <c r="L74" s="67"/>
      <c r="M74" s="67"/>
      <c r="N74" s="67"/>
      <c r="O74" s="51">
        <f>SUM(G74+H74+I74+J74+K74+L74+M74+N74)*F74</f>
        <v>0</v>
      </c>
    </row>
    <row r="75" spans="1:15" ht="12" customHeight="1" thickBo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</row>
    <row r="76" spans="1:15" ht="13.5" thickBot="1">
      <c r="A76" s="1"/>
      <c r="N76" t="s">
        <v>92</v>
      </c>
      <c r="O76" s="58">
        <f>SUM(O12:O71)</f>
        <v>215403.62000000008</v>
      </c>
    </row>
    <row r="77" ht="12.75">
      <c r="A77" s="1"/>
    </row>
    <row r="78" spans="1:15" ht="12.75">
      <c r="A78" s="1"/>
      <c r="N78" s="63"/>
      <c r="O78" s="57">
        <f>SUM('1.02'!O72+'7.02'!O76+'14.02'!O76+'20.02'!O76+'28.02'!O76)</f>
        <v>883660.1080000002</v>
      </c>
    </row>
    <row r="79" ht="12.75">
      <c r="A79" s="1"/>
    </row>
    <row r="80" ht="12.75">
      <c r="A80" s="2"/>
    </row>
    <row r="81" ht="12.75">
      <c r="A81" s="3"/>
    </row>
  </sheetData>
  <sheetProtection/>
  <mergeCells count="7">
    <mergeCell ref="A63:C63"/>
    <mergeCell ref="A40:C40"/>
    <mergeCell ref="G7:G8"/>
    <mergeCell ref="A7:A10"/>
    <mergeCell ref="B7:B10"/>
    <mergeCell ref="C7:C10"/>
    <mergeCell ref="A11:C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C60">
      <selection activeCell="B7" sqref="B7:B10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3" width="5.625" style="45" customWidth="1"/>
    <col min="14" max="14" width="5.625" style="0" customWidth="1"/>
    <col min="15" max="15" width="12.50390625" style="0" customWidth="1"/>
  </cols>
  <sheetData>
    <row r="1" spans="1:14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8"/>
    </row>
    <row r="2" spans="1:14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8"/>
    </row>
    <row r="3" spans="1:14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8"/>
    </row>
    <row r="4" spans="1:14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8"/>
    </row>
    <row r="5" spans="1:14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8"/>
    </row>
    <row r="6" spans="1:14" ht="12" customHeight="1">
      <c r="A6" s="8"/>
      <c r="B6" s="8"/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8"/>
    </row>
    <row r="7" spans="1:14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8"/>
    </row>
    <row r="8" spans="1:14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8"/>
    </row>
    <row r="9" spans="1:14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8"/>
    </row>
    <row r="10" spans="1:15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3</v>
      </c>
      <c r="N10" s="71" t="s">
        <v>91</v>
      </c>
      <c r="O10" s="61" t="s">
        <v>87</v>
      </c>
    </row>
    <row r="11" spans="1:15" ht="12" customHeigh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2" customHeight="1">
      <c r="A12" s="38">
        <v>1</v>
      </c>
      <c r="B12" s="39" t="s">
        <v>6</v>
      </c>
      <c r="C12" s="48">
        <v>0.5</v>
      </c>
      <c r="D12" s="110">
        <v>88.9</v>
      </c>
      <c r="E12" s="46">
        <f aca="true" t="shared" si="0" ref="E12:E43">E11</f>
        <v>7</v>
      </c>
      <c r="F12" s="55">
        <f aca="true" t="shared" si="1" ref="F12:F39">D12-(D12*E12/100)</f>
        <v>82.677</v>
      </c>
      <c r="G12" s="64">
        <v>20</v>
      </c>
      <c r="H12" s="65"/>
      <c r="I12" s="67"/>
      <c r="J12" s="67"/>
      <c r="K12" s="67"/>
      <c r="L12" s="67"/>
      <c r="M12" s="67"/>
      <c r="N12" s="67"/>
      <c r="O12" s="51">
        <f aca="true" t="shared" si="2" ref="O12:O39">(SUM(G12:N12))*F12</f>
        <v>1653.5400000000002</v>
      </c>
    </row>
    <row r="13" spans="1:15" ht="12" customHeight="1">
      <c r="A13" s="38">
        <v>2</v>
      </c>
      <c r="B13" s="39" t="s">
        <v>6</v>
      </c>
      <c r="C13" s="48">
        <v>0.7</v>
      </c>
      <c r="D13" s="110">
        <v>122.8</v>
      </c>
      <c r="E13" s="46">
        <f t="shared" si="0"/>
        <v>7</v>
      </c>
      <c r="F13" s="55">
        <f t="shared" si="1"/>
        <v>114.204</v>
      </c>
      <c r="G13" s="64">
        <v>12</v>
      </c>
      <c r="H13" s="65"/>
      <c r="I13" s="67"/>
      <c r="J13" s="67"/>
      <c r="K13" s="67"/>
      <c r="L13" s="67"/>
      <c r="M13" s="67"/>
      <c r="N13" s="67"/>
      <c r="O13" s="51">
        <f t="shared" si="2"/>
        <v>1370.4479999999999</v>
      </c>
    </row>
    <row r="14" spans="1:15" ht="12" customHeight="1">
      <c r="A14" s="38">
        <v>3</v>
      </c>
      <c r="B14" s="39" t="s">
        <v>7</v>
      </c>
      <c r="C14" s="48">
        <v>0.5</v>
      </c>
      <c r="D14" s="110">
        <v>85</v>
      </c>
      <c r="E14" s="46">
        <f t="shared" si="0"/>
        <v>7</v>
      </c>
      <c r="F14" s="55">
        <f t="shared" si="1"/>
        <v>79.05</v>
      </c>
      <c r="G14" s="64">
        <v>20</v>
      </c>
      <c r="H14" s="65"/>
      <c r="I14" s="67"/>
      <c r="J14" s="67"/>
      <c r="K14" s="67"/>
      <c r="L14" s="67"/>
      <c r="M14" s="67"/>
      <c r="N14" s="67"/>
      <c r="O14" s="51">
        <f t="shared" si="2"/>
        <v>1581</v>
      </c>
    </row>
    <row r="15" spans="1:15" ht="12" customHeight="1">
      <c r="A15" s="38">
        <v>4</v>
      </c>
      <c r="B15" s="39" t="s">
        <v>8</v>
      </c>
      <c r="C15" s="48">
        <v>0.5</v>
      </c>
      <c r="D15" s="110">
        <v>85</v>
      </c>
      <c r="E15" s="46">
        <f t="shared" si="0"/>
        <v>7</v>
      </c>
      <c r="F15" s="55">
        <f t="shared" si="1"/>
        <v>79.05</v>
      </c>
      <c r="G15" s="64">
        <v>20</v>
      </c>
      <c r="H15" s="65"/>
      <c r="I15" s="67"/>
      <c r="J15" s="67"/>
      <c r="K15" s="67"/>
      <c r="L15" s="67"/>
      <c r="M15" s="67"/>
      <c r="N15" s="67"/>
      <c r="O15" s="51">
        <f t="shared" si="2"/>
        <v>1581</v>
      </c>
    </row>
    <row r="16" spans="1:15" ht="12" customHeight="1">
      <c r="A16" s="38">
        <v>5</v>
      </c>
      <c r="B16" s="39" t="s">
        <v>9</v>
      </c>
      <c r="C16" s="48">
        <v>0.5</v>
      </c>
      <c r="D16" s="110">
        <v>85</v>
      </c>
      <c r="E16" s="46">
        <f t="shared" si="0"/>
        <v>7</v>
      </c>
      <c r="F16" s="55">
        <f t="shared" si="1"/>
        <v>79.05</v>
      </c>
      <c r="G16" s="64">
        <v>20</v>
      </c>
      <c r="H16" s="65"/>
      <c r="I16" s="67"/>
      <c r="J16" s="67"/>
      <c r="K16" s="67"/>
      <c r="L16" s="67"/>
      <c r="M16" s="67"/>
      <c r="N16" s="67"/>
      <c r="O16" s="51">
        <f t="shared" si="2"/>
        <v>1581</v>
      </c>
    </row>
    <row r="17" spans="1:15" ht="12" customHeight="1">
      <c r="A17" s="38">
        <v>6</v>
      </c>
      <c r="B17" s="39" t="s">
        <v>10</v>
      </c>
      <c r="C17" s="48">
        <v>0.7</v>
      </c>
      <c r="D17" s="110">
        <v>251.6</v>
      </c>
      <c r="E17" s="46">
        <f t="shared" si="0"/>
        <v>7</v>
      </c>
      <c r="F17" s="55">
        <f t="shared" si="1"/>
        <v>233.988</v>
      </c>
      <c r="G17" s="64"/>
      <c r="H17" s="65"/>
      <c r="I17" s="67"/>
      <c r="J17" s="67"/>
      <c r="K17" s="67"/>
      <c r="L17" s="67"/>
      <c r="M17" s="67"/>
      <c r="N17" s="67"/>
      <c r="O17" s="51">
        <f t="shared" si="2"/>
        <v>0</v>
      </c>
    </row>
    <row r="18" spans="1:15" ht="12" customHeight="1">
      <c r="A18" s="38">
        <v>7</v>
      </c>
      <c r="B18" s="39" t="s">
        <v>11</v>
      </c>
      <c r="C18" s="48">
        <v>1.75</v>
      </c>
      <c r="D18" s="110">
        <v>491.8</v>
      </c>
      <c r="E18" s="46">
        <f t="shared" si="0"/>
        <v>7</v>
      </c>
      <c r="F18" s="55">
        <f t="shared" si="1"/>
        <v>457.374</v>
      </c>
      <c r="G18" s="64"/>
      <c r="H18" s="65"/>
      <c r="I18" s="67"/>
      <c r="J18" s="67"/>
      <c r="K18" s="67"/>
      <c r="L18" s="67"/>
      <c r="M18" s="67"/>
      <c r="N18" s="67"/>
      <c r="O18" s="51">
        <f t="shared" si="2"/>
        <v>0</v>
      </c>
    </row>
    <row r="19" spans="1:15" ht="12" customHeight="1">
      <c r="A19" s="38">
        <v>8</v>
      </c>
      <c r="B19" s="39" t="s">
        <v>12</v>
      </c>
      <c r="C19" s="48">
        <v>0.5</v>
      </c>
      <c r="D19" s="110">
        <v>88.9</v>
      </c>
      <c r="E19" s="46">
        <f t="shared" si="0"/>
        <v>7</v>
      </c>
      <c r="F19" s="55">
        <f t="shared" si="1"/>
        <v>82.677</v>
      </c>
      <c r="G19" s="64"/>
      <c r="H19" s="65"/>
      <c r="I19" s="67"/>
      <c r="J19" s="67"/>
      <c r="K19" s="67"/>
      <c r="L19" s="67"/>
      <c r="M19" s="67"/>
      <c r="N19" s="67"/>
      <c r="O19" s="51">
        <f t="shared" si="2"/>
        <v>0</v>
      </c>
    </row>
    <row r="20" spans="1:15" ht="12" customHeight="1">
      <c r="A20" s="38">
        <v>9</v>
      </c>
      <c r="B20" s="39" t="s">
        <v>13</v>
      </c>
      <c r="C20" s="48">
        <v>0.75</v>
      </c>
      <c r="D20" s="110">
        <v>131</v>
      </c>
      <c r="E20" s="46">
        <f t="shared" si="0"/>
        <v>7</v>
      </c>
      <c r="F20" s="55">
        <f t="shared" si="1"/>
        <v>121.83</v>
      </c>
      <c r="G20" s="64"/>
      <c r="H20" s="65"/>
      <c r="I20" s="67"/>
      <c r="J20" s="67"/>
      <c r="K20" s="67"/>
      <c r="L20" s="67"/>
      <c r="M20" s="67"/>
      <c r="N20" s="67"/>
      <c r="O20" s="51">
        <f t="shared" si="2"/>
        <v>0</v>
      </c>
    </row>
    <row r="21" spans="1:15" ht="12" customHeight="1">
      <c r="A21" s="38">
        <v>10</v>
      </c>
      <c r="B21" s="39" t="s">
        <v>13</v>
      </c>
      <c r="C21" s="48">
        <v>1.75</v>
      </c>
      <c r="D21" s="110">
        <v>383.5</v>
      </c>
      <c r="E21" s="46">
        <f t="shared" si="0"/>
        <v>7</v>
      </c>
      <c r="F21" s="55">
        <f t="shared" si="1"/>
        <v>356.655</v>
      </c>
      <c r="G21" s="64"/>
      <c r="H21" s="65"/>
      <c r="I21" s="67"/>
      <c r="J21" s="67"/>
      <c r="K21" s="67"/>
      <c r="L21" s="67"/>
      <c r="M21" s="67"/>
      <c r="N21" s="67"/>
      <c r="O21" s="51">
        <f t="shared" si="2"/>
        <v>0</v>
      </c>
    </row>
    <row r="22" spans="1:15" ht="12" customHeight="1">
      <c r="A22" s="37">
        <v>11</v>
      </c>
      <c r="B22" s="40" t="s">
        <v>14</v>
      </c>
      <c r="C22" s="49">
        <v>0.5</v>
      </c>
      <c r="D22" s="110">
        <v>99.4</v>
      </c>
      <c r="E22" s="46">
        <f t="shared" si="0"/>
        <v>7</v>
      </c>
      <c r="F22" s="55">
        <f t="shared" si="1"/>
        <v>92.44200000000001</v>
      </c>
      <c r="G22" s="64"/>
      <c r="H22" s="64"/>
      <c r="I22" s="67"/>
      <c r="J22" s="67"/>
      <c r="K22" s="67"/>
      <c r="L22" s="67"/>
      <c r="M22" s="67"/>
      <c r="N22" s="67"/>
      <c r="O22" s="51">
        <f t="shared" si="2"/>
        <v>0</v>
      </c>
    </row>
    <row r="23" spans="1:15" ht="12" customHeight="1">
      <c r="A23" s="37">
        <v>12</v>
      </c>
      <c r="B23" s="40" t="s">
        <v>15</v>
      </c>
      <c r="C23" s="49">
        <v>0.5</v>
      </c>
      <c r="D23" s="110">
        <v>99.4</v>
      </c>
      <c r="E23" s="46">
        <f t="shared" si="0"/>
        <v>7</v>
      </c>
      <c r="F23" s="55">
        <f t="shared" si="1"/>
        <v>92.44200000000001</v>
      </c>
      <c r="G23" s="64"/>
      <c r="H23" s="64"/>
      <c r="I23" s="67"/>
      <c r="J23" s="67"/>
      <c r="K23" s="67"/>
      <c r="L23" s="67"/>
      <c r="M23" s="67"/>
      <c r="N23" s="67"/>
      <c r="O23" s="51">
        <f t="shared" si="2"/>
        <v>0</v>
      </c>
    </row>
    <row r="24" spans="1:15" ht="12" customHeight="1">
      <c r="A24" s="37">
        <v>13</v>
      </c>
      <c r="B24" s="40" t="s">
        <v>16</v>
      </c>
      <c r="C24" s="49">
        <v>0.5</v>
      </c>
      <c r="D24" s="110">
        <v>99.4</v>
      </c>
      <c r="E24" s="46">
        <f t="shared" si="0"/>
        <v>7</v>
      </c>
      <c r="F24" s="55">
        <f t="shared" si="1"/>
        <v>92.44200000000001</v>
      </c>
      <c r="G24" s="64"/>
      <c r="H24" s="64"/>
      <c r="I24" s="67"/>
      <c r="J24" s="67"/>
      <c r="K24" s="67"/>
      <c r="L24" s="67"/>
      <c r="M24" s="67"/>
      <c r="N24" s="67"/>
      <c r="O24" s="51">
        <f t="shared" si="2"/>
        <v>0</v>
      </c>
    </row>
    <row r="25" spans="1:15" ht="12" customHeight="1">
      <c r="A25" s="37">
        <v>14</v>
      </c>
      <c r="B25" s="40" t="s">
        <v>17</v>
      </c>
      <c r="C25" s="49">
        <v>0.5</v>
      </c>
      <c r="D25" s="110">
        <v>99.4</v>
      </c>
      <c r="E25" s="46">
        <f t="shared" si="0"/>
        <v>7</v>
      </c>
      <c r="F25" s="55">
        <f t="shared" si="1"/>
        <v>92.44200000000001</v>
      </c>
      <c r="G25" s="64"/>
      <c r="H25" s="64"/>
      <c r="I25" s="67"/>
      <c r="J25" s="67"/>
      <c r="K25" s="67"/>
      <c r="L25" s="67"/>
      <c r="M25" s="67"/>
      <c r="N25" s="67"/>
      <c r="O25" s="51">
        <f t="shared" si="2"/>
        <v>0</v>
      </c>
    </row>
    <row r="26" spans="1:15" ht="12" customHeight="1">
      <c r="A26" s="37">
        <v>15</v>
      </c>
      <c r="B26" s="39" t="s">
        <v>18</v>
      </c>
      <c r="C26" s="48">
        <v>0.25</v>
      </c>
      <c r="D26" s="110">
        <v>43.8</v>
      </c>
      <c r="E26" s="46">
        <f t="shared" si="0"/>
        <v>7</v>
      </c>
      <c r="F26" s="55">
        <f t="shared" si="1"/>
        <v>40.733999999999995</v>
      </c>
      <c r="G26" s="64"/>
      <c r="H26" s="65"/>
      <c r="I26" s="67"/>
      <c r="J26" s="67"/>
      <c r="K26" s="67"/>
      <c r="L26" s="67"/>
      <c r="M26" s="67"/>
      <c r="N26" s="67"/>
      <c r="O26" s="51">
        <f t="shared" si="2"/>
        <v>0</v>
      </c>
    </row>
    <row r="27" spans="1:15" ht="12" customHeight="1">
      <c r="A27" s="38">
        <v>16</v>
      </c>
      <c r="B27" s="39" t="s">
        <v>18</v>
      </c>
      <c r="C27" s="48">
        <v>0.5</v>
      </c>
      <c r="D27" s="110">
        <v>71.2</v>
      </c>
      <c r="E27" s="46">
        <f t="shared" si="0"/>
        <v>7</v>
      </c>
      <c r="F27" s="55">
        <f t="shared" si="1"/>
        <v>66.21600000000001</v>
      </c>
      <c r="G27" s="64">
        <v>40</v>
      </c>
      <c r="H27" s="65"/>
      <c r="I27" s="67"/>
      <c r="J27" s="67"/>
      <c r="K27" s="67"/>
      <c r="L27" s="67"/>
      <c r="M27" s="67"/>
      <c r="N27" s="67"/>
      <c r="O27" s="51">
        <f t="shared" si="2"/>
        <v>2648.6400000000003</v>
      </c>
    </row>
    <row r="28" spans="1:15" ht="12" customHeight="1">
      <c r="A28" s="38">
        <v>17</v>
      </c>
      <c r="B28" s="39" t="s">
        <v>18</v>
      </c>
      <c r="C28" s="48">
        <v>0.75</v>
      </c>
      <c r="D28" s="110">
        <v>122</v>
      </c>
      <c r="E28" s="46">
        <f t="shared" si="0"/>
        <v>7</v>
      </c>
      <c r="F28" s="55">
        <f t="shared" si="1"/>
        <v>113.46000000000001</v>
      </c>
      <c r="G28" s="64"/>
      <c r="H28" s="65"/>
      <c r="I28" s="67"/>
      <c r="J28" s="67"/>
      <c r="K28" s="67"/>
      <c r="L28" s="67"/>
      <c r="M28" s="67"/>
      <c r="N28" s="67"/>
      <c r="O28" s="51">
        <f t="shared" si="2"/>
        <v>0</v>
      </c>
    </row>
    <row r="29" spans="1:15" ht="12" customHeight="1">
      <c r="A29" s="38">
        <v>18</v>
      </c>
      <c r="B29" s="39" t="s">
        <v>19</v>
      </c>
      <c r="C29" s="48">
        <v>0.25</v>
      </c>
      <c r="D29" s="110">
        <v>45.8</v>
      </c>
      <c r="E29" s="46">
        <f t="shared" si="0"/>
        <v>7</v>
      </c>
      <c r="F29" s="55">
        <f t="shared" si="1"/>
        <v>42.593999999999994</v>
      </c>
      <c r="G29" s="64"/>
      <c r="H29" s="65"/>
      <c r="I29" s="67"/>
      <c r="J29" s="67"/>
      <c r="K29" s="67"/>
      <c r="L29" s="67"/>
      <c r="M29" s="67"/>
      <c r="N29" s="67"/>
      <c r="O29" s="51">
        <f t="shared" si="2"/>
        <v>0</v>
      </c>
    </row>
    <row r="30" spans="1:15" ht="12" customHeight="1">
      <c r="A30" s="38">
        <v>19</v>
      </c>
      <c r="B30" s="39" t="s">
        <v>20</v>
      </c>
      <c r="C30" s="48">
        <v>0.5</v>
      </c>
      <c r="D30" s="110">
        <v>85.5</v>
      </c>
      <c r="E30" s="46">
        <f t="shared" si="0"/>
        <v>7</v>
      </c>
      <c r="F30" s="55">
        <f t="shared" si="1"/>
        <v>79.515</v>
      </c>
      <c r="G30" s="64">
        <v>40</v>
      </c>
      <c r="H30" s="65"/>
      <c r="I30" s="67"/>
      <c r="J30" s="67"/>
      <c r="K30" s="67"/>
      <c r="L30" s="67"/>
      <c r="M30" s="67"/>
      <c r="N30" s="67"/>
      <c r="O30" s="51">
        <f t="shared" si="2"/>
        <v>3180.6</v>
      </c>
    </row>
    <row r="31" spans="1:15" ht="12" customHeight="1">
      <c r="A31" s="38">
        <v>20</v>
      </c>
      <c r="B31" s="39" t="s">
        <v>20</v>
      </c>
      <c r="C31" s="48">
        <v>0.75</v>
      </c>
      <c r="D31" s="110">
        <v>124.2</v>
      </c>
      <c r="E31" s="46">
        <f t="shared" si="0"/>
        <v>7</v>
      </c>
      <c r="F31" s="55">
        <f t="shared" si="1"/>
        <v>115.506</v>
      </c>
      <c r="G31" s="64">
        <v>12</v>
      </c>
      <c r="H31" s="65"/>
      <c r="I31" s="67"/>
      <c r="J31" s="67"/>
      <c r="K31" s="67"/>
      <c r="L31" s="67"/>
      <c r="M31" s="67"/>
      <c r="N31" s="67"/>
      <c r="O31" s="51">
        <f t="shared" si="2"/>
        <v>1386.0720000000001</v>
      </c>
    </row>
    <row r="32" spans="1:15" ht="12" customHeight="1">
      <c r="A32" s="38">
        <v>21</v>
      </c>
      <c r="B32" s="39" t="s">
        <v>19</v>
      </c>
      <c r="C32" s="48">
        <v>1.75</v>
      </c>
      <c r="D32" s="110">
        <v>298</v>
      </c>
      <c r="E32" s="46">
        <f t="shared" si="0"/>
        <v>7</v>
      </c>
      <c r="F32" s="55">
        <f t="shared" si="1"/>
        <v>277.14</v>
      </c>
      <c r="G32" s="64"/>
      <c r="H32" s="65"/>
      <c r="I32" s="67"/>
      <c r="J32" s="67"/>
      <c r="K32" s="67"/>
      <c r="L32" s="67"/>
      <c r="M32" s="67"/>
      <c r="N32" s="67"/>
      <c r="O32" s="51">
        <f t="shared" si="2"/>
        <v>0</v>
      </c>
    </row>
    <row r="33" spans="1:15" ht="12" customHeight="1">
      <c r="A33" s="38">
        <v>22</v>
      </c>
      <c r="B33" s="39" t="s">
        <v>21</v>
      </c>
      <c r="C33" s="48">
        <v>0.7</v>
      </c>
      <c r="D33" s="110">
        <v>531.7</v>
      </c>
      <c r="E33" s="46">
        <f t="shared" si="0"/>
        <v>7</v>
      </c>
      <c r="F33" s="55">
        <f t="shared" si="1"/>
        <v>494.48100000000005</v>
      </c>
      <c r="G33" s="64"/>
      <c r="H33" s="65"/>
      <c r="I33" s="67"/>
      <c r="J33" s="67"/>
      <c r="K33" s="67"/>
      <c r="L33" s="67"/>
      <c r="M33" s="67"/>
      <c r="N33" s="67"/>
      <c r="O33" s="51">
        <f t="shared" si="2"/>
        <v>0</v>
      </c>
    </row>
    <row r="34" spans="1:15" ht="12" customHeight="1">
      <c r="A34" s="38">
        <v>23</v>
      </c>
      <c r="B34" s="39" t="s">
        <v>22</v>
      </c>
      <c r="C34" s="48">
        <v>0.5</v>
      </c>
      <c r="D34" s="110">
        <v>85.1</v>
      </c>
      <c r="E34" s="46">
        <f t="shared" si="0"/>
        <v>7</v>
      </c>
      <c r="F34" s="55">
        <f t="shared" si="1"/>
        <v>79.143</v>
      </c>
      <c r="G34" s="64"/>
      <c r="H34" s="65"/>
      <c r="I34" s="67"/>
      <c r="J34" s="67"/>
      <c r="K34" s="67"/>
      <c r="L34" s="67"/>
      <c r="M34" s="67"/>
      <c r="N34" s="67"/>
      <c r="O34" s="51">
        <f t="shared" si="2"/>
        <v>0</v>
      </c>
    </row>
    <row r="35" spans="1:15" ht="12" customHeight="1">
      <c r="A35" s="38">
        <v>24</v>
      </c>
      <c r="B35" s="39" t="s">
        <v>23</v>
      </c>
      <c r="C35" s="48">
        <v>0.25</v>
      </c>
      <c r="D35" s="110">
        <v>43.8</v>
      </c>
      <c r="E35" s="46">
        <f t="shared" si="0"/>
        <v>7</v>
      </c>
      <c r="F35" s="55">
        <f t="shared" si="1"/>
        <v>40.733999999999995</v>
      </c>
      <c r="G35" s="64"/>
      <c r="H35" s="65"/>
      <c r="I35" s="67"/>
      <c r="J35" s="67"/>
      <c r="K35" s="67"/>
      <c r="L35" s="67"/>
      <c r="M35" s="67"/>
      <c r="N35" s="67"/>
      <c r="O35" s="51">
        <f t="shared" si="2"/>
        <v>0</v>
      </c>
    </row>
    <row r="36" spans="1:15" ht="12" customHeight="1">
      <c r="A36" s="38">
        <v>25</v>
      </c>
      <c r="B36" s="39" t="s">
        <v>23</v>
      </c>
      <c r="C36" s="48">
        <v>0.5</v>
      </c>
      <c r="D36" s="110">
        <v>84.7</v>
      </c>
      <c r="E36" s="46">
        <f t="shared" si="0"/>
        <v>7</v>
      </c>
      <c r="F36" s="55">
        <f t="shared" si="1"/>
        <v>78.771</v>
      </c>
      <c r="G36" s="64"/>
      <c r="H36" s="65"/>
      <c r="I36" s="67"/>
      <c r="J36" s="67"/>
      <c r="K36" s="67"/>
      <c r="L36" s="67"/>
      <c r="M36" s="67"/>
      <c r="N36" s="67"/>
      <c r="O36" s="51">
        <f t="shared" si="2"/>
        <v>0</v>
      </c>
    </row>
    <row r="37" spans="1:15" ht="12" customHeight="1">
      <c r="A37" s="38">
        <v>26</v>
      </c>
      <c r="B37" s="39" t="s">
        <v>24</v>
      </c>
      <c r="C37" s="48">
        <v>0.25</v>
      </c>
      <c r="D37" s="110">
        <v>43.8</v>
      </c>
      <c r="E37" s="46">
        <f t="shared" si="0"/>
        <v>7</v>
      </c>
      <c r="F37" s="55">
        <f t="shared" si="1"/>
        <v>40.733999999999995</v>
      </c>
      <c r="G37" s="64"/>
      <c r="H37" s="65"/>
      <c r="I37" s="67"/>
      <c r="J37" s="67"/>
      <c r="K37" s="67"/>
      <c r="L37" s="67"/>
      <c r="M37" s="67"/>
      <c r="N37" s="67"/>
      <c r="O37" s="51">
        <f t="shared" si="2"/>
        <v>0</v>
      </c>
    </row>
    <row r="38" spans="1:15" ht="12" customHeight="1">
      <c r="A38" s="38">
        <v>27</v>
      </c>
      <c r="B38" s="39" t="s">
        <v>24</v>
      </c>
      <c r="C38" s="48">
        <v>0.5</v>
      </c>
      <c r="D38" s="110">
        <v>81.8</v>
      </c>
      <c r="E38" s="46">
        <f t="shared" si="0"/>
        <v>7</v>
      </c>
      <c r="F38" s="55">
        <f t="shared" si="1"/>
        <v>76.074</v>
      </c>
      <c r="G38" s="64">
        <v>40</v>
      </c>
      <c r="H38" s="65"/>
      <c r="I38" s="67"/>
      <c r="J38" s="67"/>
      <c r="K38" s="67"/>
      <c r="L38" s="67"/>
      <c r="M38" s="67"/>
      <c r="N38" s="67"/>
      <c r="O38" s="51">
        <f t="shared" si="2"/>
        <v>3042.96</v>
      </c>
    </row>
    <row r="39" spans="1:15" ht="12" customHeight="1">
      <c r="A39" s="38">
        <v>28</v>
      </c>
      <c r="B39" s="39" t="s">
        <v>25</v>
      </c>
      <c r="C39" s="48">
        <v>0.5</v>
      </c>
      <c r="D39" s="110">
        <v>85.1</v>
      </c>
      <c r="E39" s="46">
        <f t="shared" si="0"/>
        <v>7</v>
      </c>
      <c r="F39" s="55">
        <f t="shared" si="1"/>
        <v>79.143</v>
      </c>
      <c r="G39" s="64"/>
      <c r="H39" s="65"/>
      <c r="I39" s="67"/>
      <c r="J39" s="67"/>
      <c r="K39" s="67"/>
      <c r="L39" s="67"/>
      <c r="M39" s="67"/>
      <c r="N39" s="67"/>
      <c r="O39" s="51">
        <f t="shared" si="2"/>
        <v>0</v>
      </c>
    </row>
    <row r="40" spans="1:15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2" customHeight="1">
      <c r="A41" s="38">
        <v>29</v>
      </c>
      <c r="B41" s="41" t="s">
        <v>27</v>
      </c>
      <c r="C41" s="48">
        <v>0.5</v>
      </c>
      <c r="D41" s="55">
        <v>96</v>
      </c>
      <c r="E41" s="46">
        <f t="shared" si="0"/>
        <v>7</v>
      </c>
      <c r="F41" s="55">
        <v>89.28</v>
      </c>
      <c r="G41" s="64"/>
      <c r="H41" s="65"/>
      <c r="I41" s="67"/>
      <c r="J41" s="67"/>
      <c r="K41" s="67"/>
      <c r="L41" s="67"/>
      <c r="M41" s="67"/>
      <c r="N41" s="67"/>
      <c r="O41" s="51">
        <f aca="true" t="shared" si="3" ref="O41:O62">(SUM(G41:N41))*F41</f>
        <v>0</v>
      </c>
    </row>
    <row r="42" spans="1:15" ht="12" customHeight="1">
      <c r="A42" s="38">
        <v>30</v>
      </c>
      <c r="B42" s="41" t="s">
        <v>28</v>
      </c>
      <c r="C42" s="48" t="s">
        <v>29</v>
      </c>
      <c r="D42" s="55">
        <v>31.3</v>
      </c>
      <c r="E42" s="46">
        <f t="shared" si="0"/>
        <v>7</v>
      </c>
      <c r="F42" s="55">
        <v>29.11</v>
      </c>
      <c r="G42" s="64"/>
      <c r="H42" s="65"/>
      <c r="I42" s="67"/>
      <c r="J42" s="67"/>
      <c r="K42" s="67"/>
      <c r="L42" s="67"/>
      <c r="M42" s="67"/>
      <c r="N42" s="67"/>
      <c r="O42" s="51">
        <f t="shared" si="3"/>
        <v>0</v>
      </c>
    </row>
    <row r="43" spans="1:15" ht="12" customHeight="1">
      <c r="A43" s="38">
        <v>31</v>
      </c>
      <c r="B43" s="41" t="s">
        <v>28</v>
      </c>
      <c r="C43" s="48">
        <v>0.5</v>
      </c>
      <c r="D43" s="55">
        <v>90.4</v>
      </c>
      <c r="E43" s="46">
        <f t="shared" si="0"/>
        <v>7</v>
      </c>
      <c r="F43" s="55">
        <v>84.07</v>
      </c>
      <c r="G43" s="64"/>
      <c r="H43" s="65"/>
      <c r="I43" s="67"/>
      <c r="J43" s="67"/>
      <c r="K43" s="67"/>
      <c r="L43" s="67"/>
      <c r="M43" s="67"/>
      <c r="N43" s="67"/>
      <c r="O43" s="51">
        <f t="shared" si="3"/>
        <v>0</v>
      </c>
    </row>
    <row r="44" spans="1:15" ht="12" customHeight="1">
      <c r="A44" s="38">
        <v>32</v>
      </c>
      <c r="B44" s="41" t="s">
        <v>30</v>
      </c>
      <c r="C44" s="48">
        <v>0.5</v>
      </c>
      <c r="D44" s="55">
        <v>74.8</v>
      </c>
      <c r="E44" s="46">
        <f aca="true" t="shared" si="4" ref="E44:E62">E43</f>
        <v>7</v>
      </c>
      <c r="F44" s="55">
        <v>69.56</v>
      </c>
      <c r="G44" s="64">
        <v>20</v>
      </c>
      <c r="H44" s="65"/>
      <c r="I44" s="67"/>
      <c r="J44" s="67"/>
      <c r="K44" s="67"/>
      <c r="L44" s="67"/>
      <c r="M44" s="67"/>
      <c r="N44" s="67"/>
      <c r="O44" s="51">
        <f t="shared" si="3"/>
        <v>1391.2</v>
      </c>
    </row>
    <row r="45" spans="1:15" ht="12" customHeight="1">
      <c r="A45" s="38">
        <v>33</v>
      </c>
      <c r="B45" s="41" t="s">
        <v>31</v>
      </c>
      <c r="C45" s="48">
        <v>0.5</v>
      </c>
      <c r="D45" s="55">
        <v>72.7</v>
      </c>
      <c r="E45" s="46">
        <f t="shared" si="4"/>
        <v>7</v>
      </c>
      <c r="F45" s="55">
        <v>67.61</v>
      </c>
      <c r="G45" s="64"/>
      <c r="H45" s="65"/>
      <c r="I45" s="67"/>
      <c r="J45" s="67"/>
      <c r="K45" s="67"/>
      <c r="L45" s="67"/>
      <c r="M45" s="67"/>
      <c r="N45" s="67"/>
      <c r="O45" s="51">
        <f t="shared" si="3"/>
        <v>0</v>
      </c>
    </row>
    <row r="46" spans="1:15" ht="12" customHeight="1">
      <c r="A46" s="38">
        <v>34</v>
      </c>
      <c r="B46" s="41" t="s">
        <v>32</v>
      </c>
      <c r="C46" s="48">
        <v>0.5</v>
      </c>
      <c r="D46" s="55">
        <v>70.7</v>
      </c>
      <c r="E46" s="46">
        <f t="shared" si="4"/>
        <v>7</v>
      </c>
      <c r="F46" s="55">
        <v>65.75</v>
      </c>
      <c r="G46" s="64"/>
      <c r="H46" s="65"/>
      <c r="I46" s="67"/>
      <c r="J46" s="67"/>
      <c r="K46" s="67"/>
      <c r="L46" s="67"/>
      <c r="M46" s="67"/>
      <c r="N46" s="67"/>
      <c r="O46" s="51">
        <f t="shared" si="3"/>
        <v>0</v>
      </c>
    </row>
    <row r="47" spans="1:15" ht="12" customHeight="1">
      <c r="A47" s="38">
        <v>35</v>
      </c>
      <c r="B47" s="41" t="s">
        <v>33</v>
      </c>
      <c r="C47" s="48" t="s">
        <v>29</v>
      </c>
      <c r="D47" s="55">
        <v>28.7</v>
      </c>
      <c r="E47" s="46">
        <f t="shared" si="4"/>
        <v>7</v>
      </c>
      <c r="F47" s="55">
        <v>26.69</v>
      </c>
      <c r="G47" s="64"/>
      <c r="H47" s="65"/>
      <c r="I47" s="67"/>
      <c r="J47" s="67"/>
      <c r="K47" s="67"/>
      <c r="L47" s="67"/>
      <c r="M47" s="67"/>
      <c r="N47" s="67"/>
      <c r="O47" s="51">
        <f t="shared" si="3"/>
        <v>0</v>
      </c>
    </row>
    <row r="48" spans="1:15" ht="12" customHeight="1">
      <c r="A48" s="38">
        <v>36</v>
      </c>
      <c r="B48" s="41" t="s">
        <v>34</v>
      </c>
      <c r="C48" s="48">
        <v>0.5</v>
      </c>
      <c r="D48" s="55">
        <v>71.7</v>
      </c>
      <c r="E48" s="46">
        <f t="shared" si="4"/>
        <v>7</v>
      </c>
      <c r="F48" s="55">
        <v>66.68</v>
      </c>
      <c r="G48" s="64"/>
      <c r="H48" s="65"/>
      <c r="I48" s="67"/>
      <c r="J48" s="67"/>
      <c r="K48" s="67"/>
      <c r="L48" s="67"/>
      <c r="M48" s="67"/>
      <c r="N48" s="67"/>
      <c r="O48" s="51">
        <f t="shared" si="3"/>
        <v>0</v>
      </c>
    </row>
    <row r="49" spans="1:15" ht="12" customHeight="1">
      <c r="A49" s="38">
        <v>37</v>
      </c>
      <c r="B49" s="41" t="s">
        <v>35</v>
      </c>
      <c r="C49" s="48">
        <v>0.5</v>
      </c>
      <c r="D49" s="55">
        <v>72.8</v>
      </c>
      <c r="E49" s="46">
        <f t="shared" si="4"/>
        <v>7</v>
      </c>
      <c r="F49" s="55">
        <v>67.7</v>
      </c>
      <c r="G49" s="64"/>
      <c r="H49" s="65"/>
      <c r="I49" s="67"/>
      <c r="J49" s="67"/>
      <c r="K49" s="67"/>
      <c r="L49" s="67"/>
      <c r="M49" s="67"/>
      <c r="N49" s="67"/>
      <c r="O49" s="51">
        <f t="shared" si="3"/>
        <v>0</v>
      </c>
    </row>
    <row r="50" spans="1:15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4"/>
        <v>7</v>
      </c>
      <c r="F50" s="55">
        <v>87.32</v>
      </c>
      <c r="G50" s="64"/>
      <c r="H50" s="65"/>
      <c r="I50" s="67"/>
      <c r="J50" s="67"/>
      <c r="K50" s="67"/>
      <c r="L50" s="67"/>
      <c r="M50" s="67"/>
      <c r="N50" s="67"/>
      <c r="O50" s="51">
        <f t="shared" si="3"/>
        <v>0</v>
      </c>
    </row>
    <row r="51" spans="1:15" ht="12" customHeight="1">
      <c r="A51" s="38">
        <v>39</v>
      </c>
      <c r="B51" s="41" t="s">
        <v>37</v>
      </c>
      <c r="C51" s="48">
        <v>0.5</v>
      </c>
      <c r="D51" s="55">
        <v>93.3</v>
      </c>
      <c r="E51" s="46">
        <f t="shared" si="4"/>
        <v>7</v>
      </c>
      <c r="F51" s="55">
        <v>86.77</v>
      </c>
      <c r="G51" s="64"/>
      <c r="H51" s="65"/>
      <c r="I51" s="67"/>
      <c r="J51" s="67"/>
      <c r="K51" s="67"/>
      <c r="L51" s="67"/>
      <c r="M51" s="67"/>
      <c r="N51" s="67"/>
      <c r="O51" s="51">
        <f t="shared" si="3"/>
        <v>0</v>
      </c>
    </row>
    <row r="52" spans="1:15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4"/>
        <v>7</v>
      </c>
      <c r="F52" s="55">
        <v>86.77</v>
      </c>
      <c r="G52" s="64"/>
      <c r="H52" s="65"/>
      <c r="I52" s="67"/>
      <c r="J52" s="67"/>
      <c r="K52" s="67"/>
      <c r="L52" s="67"/>
      <c r="M52" s="67"/>
      <c r="N52" s="67"/>
      <c r="O52" s="51">
        <f t="shared" si="3"/>
        <v>0</v>
      </c>
    </row>
    <row r="53" spans="1:15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4"/>
        <v>7</v>
      </c>
      <c r="F53" s="55">
        <v>87.33</v>
      </c>
      <c r="G53" s="64"/>
      <c r="H53" s="65"/>
      <c r="I53" s="67"/>
      <c r="J53" s="67"/>
      <c r="K53" s="67"/>
      <c r="L53" s="67"/>
      <c r="M53" s="67"/>
      <c r="N53" s="67"/>
      <c r="O53" s="51">
        <f t="shared" si="3"/>
        <v>0</v>
      </c>
    </row>
    <row r="54" spans="1:15" ht="12" customHeight="1">
      <c r="A54" s="38">
        <v>42</v>
      </c>
      <c r="B54" s="41" t="s">
        <v>40</v>
      </c>
      <c r="C54" s="48">
        <v>0.5</v>
      </c>
      <c r="D54" s="55">
        <v>78.6</v>
      </c>
      <c r="E54" s="46">
        <f t="shared" si="4"/>
        <v>7</v>
      </c>
      <c r="F54" s="55">
        <v>73.1</v>
      </c>
      <c r="G54" s="64"/>
      <c r="H54" s="65"/>
      <c r="I54" s="67"/>
      <c r="J54" s="67"/>
      <c r="K54" s="67"/>
      <c r="L54" s="67"/>
      <c r="M54" s="67"/>
      <c r="N54" s="67"/>
      <c r="O54" s="51">
        <f t="shared" si="3"/>
        <v>0</v>
      </c>
    </row>
    <row r="55" spans="1:15" ht="12" customHeight="1">
      <c r="A55" s="38">
        <v>43</v>
      </c>
      <c r="B55" s="41" t="s">
        <v>41</v>
      </c>
      <c r="C55" s="48">
        <v>0.5</v>
      </c>
      <c r="D55" s="55">
        <v>72.3</v>
      </c>
      <c r="E55" s="46">
        <f t="shared" si="4"/>
        <v>7</v>
      </c>
      <c r="F55" s="55">
        <v>67.24</v>
      </c>
      <c r="G55" s="64"/>
      <c r="H55" s="65"/>
      <c r="I55" s="67"/>
      <c r="J55" s="67"/>
      <c r="K55" s="67"/>
      <c r="L55" s="67"/>
      <c r="M55" s="67"/>
      <c r="N55" s="67"/>
      <c r="O55" s="51">
        <f t="shared" si="3"/>
        <v>0</v>
      </c>
    </row>
    <row r="56" spans="1:15" ht="12" customHeight="1">
      <c r="A56" s="38">
        <v>44</v>
      </c>
      <c r="B56" s="41" t="s">
        <v>42</v>
      </c>
      <c r="C56" s="48">
        <v>0.5</v>
      </c>
      <c r="D56" s="55">
        <v>95</v>
      </c>
      <c r="E56" s="46">
        <f t="shared" si="4"/>
        <v>7</v>
      </c>
      <c r="F56" s="55">
        <v>88.35</v>
      </c>
      <c r="G56" s="64"/>
      <c r="H56" s="65"/>
      <c r="I56" s="67"/>
      <c r="J56" s="67"/>
      <c r="K56" s="67"/>
      <c r="L56" s="67"/>
      <c r="M56" s="67"/>
      <c r="N56" s="67"/>
      <c r="O56" s="51">
        <f t="shared" si="3"/>
        <v>0</v>
      </c>
    </row>
    <row r="57" spans="1:15" ht="12" customHeight="1">
      <c r="A57" s="38">
        <v>45</v>
      </c>
      <c r="B57" s="41" t="s">
        <v>43</v>
      </c>
      <c r="C57" s="48" t="s">
        <v>29</v>
      </c>
      <c r="D57" s="55">
        <v>30.7</v>
      </c>
      <c r="E57" s="46">
        <f t="shared" si="4"/>
        <v>7</v>
      </c>
      <c r="F57" s="55">
        <v>28.55</v>
      </c>
      <c r="G57" s="64"/>
      <c r="H57" s="65"/>
      <c r="I57" s="67"/>
      <c r="J57" s="67"/>
      <c r="K57" s="67"/>
      <c r="L57" s="67"/>
      <c r="M57" s="67"/>
      <c r="N57" s="67"/>
      <c r="O57" s="51">
        <f t="shared" si="3"/>
        <v>0</v>
      </c>
    </row>
    <row r="58" spans="1:15" ht="12" customHeight="1">
      <c r="A58" s="38">
        <v>46</v>
      </c>
      <c r="B58" s="41" t="s">
        <v>43</v>
      </c>
      <c r="C58" s="48">
        <v>0.5</v>
      </c>
      <c r="D58" s="55">
        <v>87.1</v>
      </c>
      <c r="E58" s="46">
        <f t="shared" si="4"/>
        <v>7</v>
      </c>
      <c r="F58" s="55">
        <v>81</v>
      </c>
      <c r="G58" s="64"/>
      <c r="H58" s="65"/>
      <c r="I58" s="67"/>
      <c r="J58" s="67"/>
      <c r="K58" s="67"/>
      <c r="L58" s="67"/>
      <c r="M58" s="67"/>
      <c r="N58" s="67"/>
      <c r="O58" s="51">
        <f t="shared" si="3"/>
        <v>0</v>
      </c>
    </row>
    <row r="59" spans="1:15" ht="12" customHeight="1">
      <c r="A59" s="38">
        <v>47</v>
      </c>
      <c r="B59" s="41" t="s">
        <v>44</v>
      </c>
      <c r="C59" s="48" t="s">
        <v>29</v>
      </c>
      <c r="D59" s="55">
        <v>42.9</v>
      </c>
      <c r="E59" s="46">
        <f t="shared" si="4"/>
        <v>7</v>
      </c>
      <c r="F59" s="55">
        <v>39.9</v>
      </c>
      <c r="G59" s="64"/>
      <c r="H59" s="65"/>
      <c r="I59" s="67"/>
      <c r="J59" s="67"/>
      <c r="K59" s="67"/>
      <c r="L59" s="67"/>
      <c r="M59" s="67"/>
      <c r="N59" s="67"/>
      <c r="O59" s="51">
        <f t="shared" si="3"/>
        <v>0</v>
      </c>
    </row>
    <row r="60" spans="1:15" ht="12" customHeight="1">
      <c r="A60" s="38">
        <v>48</v>
      </c>
      <c r="B60" s="41" t="s">
        <v>45</v>
      </c>
      <c r="C60" s="48">
        <v>0.5</v>
      </c>
      <c r="D60" s="55">
        <v>163</v>
      </c>
      <c r="E60" s="46">
        <f t="shared" si="4"/>
        <v>7</v>
      </c>
      <c r="F60" s="55">
        <v>151.6</v>
      </c>
      <c r="G60" s="64"/>
      <c r="H60" s="65"/>
      <c r="I60" s="67"/>
      <c r="J60" s="67"/>
      <c r="K60" s="67"/>
      <c r="L60" s="67"/>
      <c r="M60" s="67"/>
      <c r="N60" s="67"/>
      <c r="O60" s="51">
        <f t="shared" si="3"/>
        <v>0</v>
      </c>
    </row>
    <row r="61" spans="1:15" ht="12" customHeight="1">
      <c r="A61" s="38">
        <v>49</v>
      </c>
      <c r="B61" s="41" t="s">
        <v>46</v>
      </c>
      <c r="C61" s="48">
        <v>0.5</v>
      </c>
      <c r="D61" s="55">
        <v>78.7</v>
      </c>
      <c r="E61" s="46">
        <f t="shared" si="4"/>
        <v>7</v>
      </c>
      <c r="F61" s="55">
        <v>73.19</v>
      </c>
      <c r="G61" s="64"/>
      <c r="H61" s="65"/>
      <c r="I61" s="67"/>
      <c r="J61" s="67"/>
      <c r="K61" s="67"/>
      <c r="L61" s="67"/>
      <c r="M61" s="67"/>
      <c r="N61" s="67"/>
      <c r="O61" s="51">
        <f t="shared" si="3"/>
        <v>0</v>
      </c>
    </row>
    <row r="62" spans="1:15" ht="12" customHeight="1">
      <c r="A62" s="38">
        <v>50</v>
      </c>
      <c r="B62" s="41" t="s">
        <v>47</v>
      </c>
      <c r="C62" s="48">
        <v>0.5</v>
      </c>
      <c r="D62" s="55">
        <v>161</v>
      </c>
      <c r="E62" s="46">
        <f t="shared" si="4"/>
        <v>7</v>
      </c>
      <c r="F62" s="55">
        <v>149.73</v>
      </c>
      <c r="G62" s="64"/>
      <c r="H62" s="65"/>
      <c r="I62" s="67"/>
      <c r="J62" s="67"/>
      <c r="K62" s="67"/>
      <c r="L62" s="67"/>
      <c r="M62" s="67"/>
      <c r="N62" s="67"/>
      <c r="O62" s="51">
        <f t="shared" si="3"/>
        <v>0</v>
      </c>
    </row>
    <row r="63" spans="1:15" ht="12" customHeight="1">
      <c r="A63" s="155" t="s">
        <v>50</v>
      </c>
      <c r="B63" s="156"/>
      <c r="C63" s="15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ht="12" customHeight="1">
      <c r="A64" s="38">
        <v>53</v>
      </c>
      <c r="B64" s="59" t="s">
        <v>51</v>
      </c>
      <c r="C64" s="48">
        <v>0.7</v>
      </c>
      <c r="D64" s="55">
        <v>185.7</v>
      </c>
      <c r="E64" s="46">
        <v>7</v>
      </c>
      <c r="F64" s="55">
        <v>172.7</v>
      </c>
      <c r="G64" s="64"/>
      <c r="H64" s="65"/>
      <c r="I64" s="67"/>
      <c r="J64" s="67"/>
      <c r="K64" s="67"/>
      <c r="L64" s="67"/>
      <c r="M64" s="67"/>
      <c r="N64" s="67"/>
      <c r="O64" s="51">
        <f aca="true" t="shared" si="5" ref="O64:O70">(SUM(G64:N64))*F64</f>
        <v>0</v>
      </c>
    </row>
    <row r="65" spans="1:15" ht="12" customHeight="1">
      <c r="A65" s="38">
        <v>54</v>
      </c>
      <c r="B65" s="59" t="s">
        <v>52</v>
      </c>
      <c r="C65" s="48">
        <v>0.7</v>
      </c>
      <c r="D65" s="55">
        <v>191.5</v>
      </c>
      <c r="E65" s="46">
        <f aca="true" t="shared" si="6" ref="E65:E70">E64</f>
        <v>7</v>
      </c>
      <c r="F65" s="55">
        <v>178.1</v>
      </c>
      <c r="G65" s="64"/>
      <c r="H65" s="65"/>
      <c r="I65" s="67"/>
      <c r="J65" s="67"/>
      <c r="K65" s="67"/>
      <c r="L65" s="67"/>
      <c r="M65" s="67"/>
      <c r="N65" s="67"/>
      <c r="O65" s="51">
        <f t="shared" si="5"/>
        <v>0</v>
      </c>
    </row>
    <row r="66" spans="1:15" ht="12" customHeight="1">
      <c r="A66" s="38">
        <v>55</v>
      </c>
      <c r="B66" s="59" t="s">
        <v>53</v>
      </c>
      <c r="C66" s="48">
        <v>0.7</v>
      </c>
      <c r="D66" s="55">
        <v>211.2</v>
      </c>
      <c r="E66" s="46">
        <f t="shared" si="6"/>
        <v>7</v>
      </c>
      <c r="F66" s="55">
        <v>196.42</v>
      </c>
      <c r="G66" s="64"/>
      <c r="H66" s="65"/>
      <c r="I66" s="67"/>
      <c r="J66" s="67"/>
      <c r="K66" s="67"/>
      <c r="L66" s="67"/>
      <c r="M66" s="67"/>
      <c r="N66" s="67"/>
      <c r="O66" s="51">
        <f t="shared" si="5"/>
        <v>0</v>
      </c>
    </row>
    <row r="67" spans="1:15" ht="12" customHeight="1">
      <c r="A67" s="38">
        <v>56</v>
      </c>
      <c r="B67" s="59" t="s">
        <v>54</v>
      </c>
      <c r="C67" s="48">
        <v>0.7</v>
      </c>
      <c r="D67" s="55">
        <v>196.1</v>
      </c>
      <c r="E67" s="46">
        <f t="shared" si="6"/>
        <v>7</v>
      </c>
      <c r="F67" s="55">
        <v>182.37</v>
      </c>
      <c r="G67" s="64"/>
      <c r="H67" s="65"/>
      <c r="I67" s="67"/>
      <c r="J67" s="67"/>
      <c r="K67" s="67"/>
      <c r="L67" s="67"/>
      <c r="M67" s="67"/>
      <c r="N67" s="67"/>
      <c r="O67" s="51">
        <f t="shared" si="5"/>
        <v>0</v>
      </c>
    </row>
    <row r="68" spans="1:15" ht="12" customHeight="1">
      <c r="A68" s="38">
        <v>57</v>
      </c>
      <c r="B68" s="59" t="s">
        <v>55</v>
      </c>
      <c r="C68" s="48">
        <v>0.7</v>
      </c>
      <c r="D68" s="55">
        <v>185.4</v>
      </c>
      <c r="E68" s="46">
        <f t="shared" si="6"/>
        <v>7</v>
      </c>
      <c r="F68" s="55">
        <v>172.42</v>
      </c>
      <c r="G68" s="64"/>
      <c r="H68" s="65"/>
      <c r="I68" s="67"/>
      <c r="J68" s="67"/>
      <c r="K68" s="67"/>
      <c r="L68" s="67"/>
      <c r="M68" s="67"/>
      <c r="N68" s="67"/>
      <c r="O68" s="51">
        <f t="shared" si="5"/>
        <v>0</v>
      </c>
    </row>
    <row r="69" spans="1:15" ht="12" customHeight="1">
      <c r="A69" s="38"/>
      <c r="B69" s="59" t="s">
        <v>58</v>
      </c>
      <c r="C69" s="60"/>
      <c r="D69" s="55">
        <v>20.4</v>
      </c>
      <c r="E69" s="46">
        <f t="shared" si="6"/>
        <v>7</v>
      </c>
      <c r="F69" s="55">
        <v>18.97</v>
      </c>
      <c r="G69" s="64"/>
      <c r="H69" s="65"/>
      <c r="I69" s="67"/>
      <c r="J69" s="67"/>
      <c r="K69" s="67"/>
      <c r="L69" s="67"/>
      <c r="M69" s="67"/>
      <c r="N69" s="67"/>
      <c r="O69" s="51">
        <f t="shared" si="5"/>
        <v>0</v>
      </c>
    </row>
    <row r="70" spans="1:15" ht="12" customHeight="1">
      <c r="A70" s="38"/>
      <c r="B70" s="59" t="s">
        <v>59</v>
      </c>
      <c r="C70" s="60"/>
      <c r="D70" s="55">
        <v>6.7</v>
      </c>
      <c r="E70" s="46">
        <f t="shared" si="6"/>
        <v>7</v>
      </c>
      <c r="F70" s="55">
        <v>6.23</v>
      </c>
      <c r="G70" s="64"/>
      <c r="H70" s="65"/>
      <c r="I70" s="67"/>
      <c r="J70" s="67"/>
      <c r="K70" s="67"/>
      <c r="L70" s="67"/>
      <c r="M70" s="67"/>
      <c r="N70" s="67"/>
      <c r="O70" s="51">
        <f t="shared" si="5"/>
        <v>0</v>
      </c>
    </row>
    <row r="71" spans="1:15" ht="12" customHeight="1">
      <c r="A71" s="38"/>
      <c r="B71" s="40" t="s">
        <v>99</v>
      </c>
      <c r="C71" s="60"/>
      <c r="D71" s="55">
        <v>221</v>
      </c>
      <c r="E71" s="46">
        <v>7</v>
      </c>
      <c r="F71" s="55">
        <v>205.53</v>
      </c>
      <c r="G71" s="64"/>
      <c r="H71" s="65"/>
      <c r="I71" s="67"/>
      <c r="J71" s="67"/>
      <c r="K71" s="67"/>
      <c r="L71" s="67"/>
      <c r="M71" s="67"/>
      <c r="N71" s="67"/>
      <c r="O71" s="51">
        <f>SUM(G71+H71+I71+J71+K71+L71+M71+N71)*F71</f>
        <v>0</v>
      </c>
    </row>
    <row r="72" spans="1:15" ht="12" customHeight="1">
      <c r="A72" s="38"/>
      <c r="B72" s="40" t="s">
        <v>100</v>
      </c>
      <c r="C72" s="60"/>
      <c r="D72" s="55">
        <v>221</v>
      </c>
      <c r="E72" s="46">
        <v>7</v>
      </c>
      <c r="F72" s="55">
        <v>205.53</v>
      </c>
      <c r="G72" s="64"/>
      <c r="H72" s="65"/>
      <c r="I72" s="67"/>
      <c r="J72" s="67"/>
      <c r="K72" s="67"/>
      <c r="L72" s="67"/>
      <c r="M72" s="67"/>
      <c r="N72" s="67"/>
      <c r="O72" s="51">
        <f>SUM(G72+H72+I72+J72+K72+L72+M72+N72)*F72</f>
        <v>0</v>
      </c>
    </row>
    <row r="73" spans="1:15" ht="12" customHeight="1">
      <c r="A73" s="38"/>
      <c r="B73" s="40" t="s">
        <v>101</v>
      </c>
      <c r="C73" s="60"/>
      <c r="D73" s="55">
        <v>221</v>
      </c>
      <c r="E73" s="46">
        <v>7</v>
      </c>
      <c r="F73" s="55">
        <v>205.53</v>
      </c>
      <c r="G73" s="64"/>
      <c r="H73" s="65"/>
      <c r="I73" s="67"/>
      <c r="J73" s="67"/>
      <c r="K73" s="67"/>
      <c r="L73" s="67"/>
      <c r="M73" s="67"/>
      <c r="N73" s="67"/>
      <c r="O73" s="51">
        <f>SUM(G73+H73+I73+J73+K73+L73+M73+N73)*F73</f>
        <v>0</v>
      </c>
    </row>
    <row r="74" spans="1:15" ht="12" customHeight="1">
      <c r="A74" s="38"/>
      <c r="B74" s="40" t="s">
        <v>102</v>
      </c>
      <c r="C74" s="60"/>
      <c r="D74" s="55">
        <v>221</v>
      </c>
      <c r="E74" s="46">
        <v>7</v>
      </c>
      <c r="F74" s="55">
        <v>205.53</v>
      </c>
      <c r="G74" s="64"/>
      <c r="H74" s="65"/>
      <c r="I74" s="67"/>
      <c r="J74" s="67"/>
      <c r="K74" s="67"/>
      <c r="L74" s="67"/>
      <c r="M74" s="67"/>
      <c r="N74" s="67"/>
      <c r="O74" s="51">
        <f>SUM(G74+H74+I74+J74+K74+L74+M74+N74)*F74</f>
        <v>0</v>
      </c>
    </row>
    <row r="75" spans="1:15" ht="12" customHeight="1" thickBo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</row>
    <row r="76" spans="1:15" ht="13.5" thickBot="1">
      <c r="A76" s="1"/>
      <c r="N76" t="s">
        <v>92</v>
      </c>
      <c r="O76" s="58">
        <f>SUM(O12:O71)</f>
        <v>19416.460000000003</v>
      </c>
    </row>
    <row r="77" ht="12.75">
      <c r="A77" s="1"/>
    </row>
    <row r="78" spans="1:14" ht="12.75">
      <c r="A78" s="1"/>
      <c r="N78" s="63"/>
    </row>
    <row r="79" ht="12.75">
      <c r="A79" s="1"/>
    </row>
    <row r="80" ht="12.75">
      <c r="A80" s="2"/>
    </row>
    <row r="81" ht="12.75">
      <c r="A81" s="3"/>
    </row>
  </sheetData>
  <sheetProtection/>
  <mergeCells count="7">
    <mergeCell ref="A63:C63"/>
    <mergeCell ref="A40:C40"/>
    <mergeCell ref="G7:G8"/>
    <mergeCell ref="A7:A10"/>
    <mergeCell ref="B7:B10"/>
    <mergeCell ref="C7:C10"/>
    <mergeCell ref="A11:C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18">
      <selection activeCell="B22" sqref="B22:O25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3" width="5.625" style="45" customWidth="1"/>
    <col min="14" max="14" width="5.625" style="0" customWidth="1"/>
    <col min="15" max="15" width="12.50390625" style="0" customWidth="1"/>
  </cols>
  <sheetData>
    <row r="1" spans="1:14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8"/>
    </row>
    <row r="2" spans="1:14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8"/>
    </row>
    <row r="3" spans="1:14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8"/>
    </row>
    <row r="4" spans="1:14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8"/>
    </row>
    <row r="5" spans="1:14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8"/>
    </row>
    <row r="6" spans="1:14" ht="12" customHeight="1">
      <c r="A6" s="8"/>
      <c r="B6" s="8"/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8"/>
    </row>
    <row r="7" spans="1:14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8"/>
    </row>
    <row r="8" spans="1:14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8"/>
    </row>
    <row r="9" spans="1:14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8"/>
    </row>
    <row r="10" spans="1:15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3</v>
      </c>
      <c r="N10" s="71" t="s">
        <v>91</v>
      </c>
      <c r="O10" s="61" t="s">
        <v>87</v>
      </c>
    </row>
    <row r="11" spans="1:15" ht="12" customHeigh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2" customHeight="1">
      <c r="A12" s="38">
        <v>1</v>
      </c>
      <c r="B12" s="39" t="s">
        <v>6</v>
      </c>
      <c r="C12" s="48">
        <v>0.5</v>
      </c>
      <c r="D12" s="110">
        <v>88.9</v>
      </c>
      <c r="E12" s="46">
        <f aca="true" t="shared" si="0" ref="E12:E43">E11</f>
        <v>7</v>
      </c>
      <c r="F12" s="55">
        <f aca="true" t="shared" si="1" ref="F12:F39">D12-(D12*E12/100)</f>
        <v>82.677</v>
      </c>
      <c r="G12" s="64"/>
      <c r="H12" s="65">
        <v>160</v>
      </c>
      <c r="I12" s="67">
        <v>40</v>
      </c>
      <c r="J12" s="67"/>
      <c r="K12" s="67"/>
      <c r="L12" s="67"/>
      <c r="M12" s="67">
        <v>60</v>
      </c>
      <c r="N12" s="67"/>
      <c r="O12" s="51">
        <f aca="true" t="shared" si="2" ref="O12:O39">(SUM(G12:N12))*F12</f>
        <v>21496.02</v>
      </c>
    </row>
    <row r="13" spans="1:15" ht="12" customHeight="1">
      <c r="A13" s="38">
        <v>2</v>
      </c>
      <c r="B13" s="39" t="s">
        <v>6</v>
      </c>
      <c r="C13" s="48">
        <v>0.7</v>
      </c>
      <c r="D13" s="110">
        <v>122.8</v>
      </c>
      <c r="E13" s="46">
        <f t="shared" si="0"/>
        <v>7</v>
      </c>
      <c r="F13" s="55">
        <f t="shared" si="1"/>
        <v>114.204</v>
      </c>
      <c r="G13" s="64"/>
      <c r="H13" s="65">
        <v>60</v>
      </c>
      <c r="I13" s="67">
        <v>24</v>
      </c>
      <c r="J13" s="67"/>
      <c r="K13" s="67"/>
      <c r="L13" s="67">
        <v>12</v>
      </c>
      <c r="M13" s="67">
        <v>24</v>
      </c>
      <c r="N13" s="67"/>
      <c r="O13" s="51">
        <f t="shared" si="2"/>
        <v>13704.48</v>
      </c>
    </row>
    <row r="14" spans="1:15" ht="12" customHeight="1">
      <c r="A14" s="38">
        <v>3</v>
      </c>
      <c r="B14" s="39" t="s">
        <v>7</v>
      </c>
      <c r="C14" s="48">
        <v>0.5</v>
      </c>
      <c r="D14" s="110">
        <v>85</v>
      </c>
      <c r="E14" s="46">
        <f t="shared" si="0"/>
        <v>7</v>
      </c>
      <c r="F14" s="55">
        <f t="shared" si="1"/>
        <v>79.05</v>
      </c>
      <c r="G14" s="64"/>
      <c r="H14" s="65"/>
      <c r="I14" s="67"/>
      <c r="J14" s="67"/>
      <c r="K14" s="67"/>
      <c r="L14" s="67"/>
      <c r="M14" s="67"/>
      <c r="N14" s="67"/>
      <c r="O14" s="51">
        <f t="shared" si="2"/>
        <v>0</v>
      </c>
    </row>
    <row r="15" spans="1:15" ht="12" customHeight="1">
      <c r="A15" s="38">
        <v>4</v>
      </c>
      <c r="B15" s="39" t="s">
        <v>8</v>
      </c>
      <c r="C15" s="48">
        <v>0.5</v>
      </c>
      <c r="D15" s="110">
        <v>85</v>
      </c>
      <c r="E15" s="46">
        <f t="shared" si="0"/>
        <v>7</v>
      </c>
      <c r="F15" s="55">
        <f t="shared" si="1"/>
        <v>79.05</v>
      </c>
      <c r="G15" s="64"/>
      <c r="H15" s="65"/>
      <c r="I15" s="67"/>
      <c r="J15" s="67"/>
      <c r="K15" s="67"/>
      <c r="L15" s="67">
        <v>20</v>
      </c>
      <c r="M15" s="67"/>
      <c r="N15" s="67">
        <v>40</v>
      </c>
      <c r="O15" s="51">
        <f t="shared" si="2"/>
        <v>4743</v>
      </c>
    </row>
    <row r="16" spans="1:15" ht="12" customHeight="1">
      <c r="A16" s="38">
        <v>5</v>
      </c>
      <c r="B16" s="39" t="s">
        <v>9</v>
      </c>
      <c r="C16" s="48">
        <v>0.5</v>
      </c>
      <c r="D16" s="110">
        <v>85</v>
      </c>
      <c r="E16" s="46">
        <f t="shared" si="0"/>
        <v>7</v>
      </c>
      <c r="F16" s="55">
        <f t="shared" si="1"/>
        <v>79.05</v>
      </c>
      <c r="G16" s="64"/>
      <c r="H16" s="65"/>
      <c r="I16" s="67"/>
      <c r="J16" s="67"/>
      <c r="K16" s="67"/>
      <c r="L16" s="67">
        <v>20</v>
      </c>
      <c r="M16" s="67"/>
      <c r="N16" s="67">
        <v>40</v>
      </c>
      <c r="O16" s="51">
        <f t="shared" si="2"/>
        <v>4743</v>
      </c>
    </row>
    <row r="17" spans="1:15" ht="12" customHeight="1">
      <c r="A17" s="38">
        <v>6</v>
      </c>
      <c r="B17" s="39" t="s">
        <v>10</v>
      </c>
      <c r="C17" s="48">
        <v>0.7</v>
      </c>
      <c r="D17" s="110">
        <v>251.6</v>
      </c>
      <c r="E17" s="46">
        <f t="shared" si="0"/>
        <v>7</v>
      </c>
      <c r="F17" s="55">
        <f t="shared" si="1"/>
        <v>233.988</v>
      </c>
      <c r="G17" s="64"/>
      <c r="H17" s="65"/>
      <c r="I17" s="67"/>
      <c r="J17" s="67"/>
      <c r="K17" s="67"/>
      <c r="L17" s="67"/>
      <c r="M17" s="67"/>
      <c r="N17" s="67"/>
      <c r="O17" s="51">
        <f t="shared" si="2"/>
        <v>0</v>
      </c>
    </row>
    <row r="18" spans="1:15" ht="12" customHeight="1">
      <c r="A18" s="38">
        <v>7</v>
      </c>
      <c r="B18" s="39" t="s">
        <v>11</v>
      </c>
      <c r="C18" s="48">
        <v>1.75</v>
      </c>
      <c r="D18" s="110">
        <v>491.8</v>
      </c>
      <c r="E18" s="46">
        <f t="shared" si="0"/>
        <v>7</v>
      </c>
      <c r="F18" s="55">
        <f t="shared" si="1"/>
        <v>457.374</v>
      </c>
      <c r="G18" s="64"/>
      <c r="H18" s="65"/>
      <c r="I18" s="67"/>
      <c r="J18" s="67"/>
      <c r="K18" s="67"/>
      <c r="L18" s="67"/>
      <c r="M18" s="67"/>
      <c r="N18" s="67"/>
      <c r="O18" s="51">
        <f t="shared" si="2"/>
        <v>0</v>
      </c>
    </row>
    <row r="19" spans="1:15" ht="12" customHeight="1">
      <c r="A19" s="38">
        <v>8</v>
      </c>
      <c r="B19" s="39" t="s">
        <v>12</v>
      </c>
      <c r="C19" s="48">
        <v>0.5</v>
      </c>
      <c r="D19" s="110">
        <v>88.9</v>
      </c>
      <c r="E19" s="46">
        <f t="shared" si="0"/>
        <v>7</v>
      </c>
      <c r="F19" s="55">
        <f t="shared" si="1"/>
        <v>82.677</v>
      </c>
      <c r="G19" s="64"/>
      <c r="H19" s="65">
        <v>100</v>
      </c>
      <c r="I19" s="67">
        <v>40</v>
      </c>
      <c r="J19" s="67"/>
      <c r="K19" s="67"/>
      <c r="L19" s="67"/>
      <c r="M19" s="67">
        <v>60</v>
      </c>
      <c r="N19" s="67"/>
      <c r="O19" s="51">
        <f t="shared" si="2"/>
        <v>16535.4</v>
      </c>
    </row>
    <row r="20" spans="1:15" ht="12" customHeight="1">
      <c r="A20" s="38">
        <v>9</v>
      </c>
      <c r="B20" s="39" t="s">
        <v>13</v>
      </c>
      <c r="C20" s="48">
        <v>0.75</v>
      </c>
      <c r="D20" s="110">
        <v>131</v>
      </c>
      <c r="E20" s="46">
        <f t="shared" si="0"/>
        <v>7</v>
      </c>
      <c r="F20" s="55">
        <f t="shared" si="1"/>
        <v>121.83</v>
      </c>
      <c r="G20" s="64"/>
      <c r="H20" s="65"/>
      <c r="I20" s="67"/>
      <c r="J20" s="67"/>
      <c r="K20" s="67"/>
      <c r="L20" s="67"/>
      <c r="M20" s="67">
        <v>12</v>
      </c>
      <c r="N20" s="67"/>
      <c r="O20" s="51">
        <f t="shared" si="2"/>
        <v>1461.96</v>
      </c>
    </row>
    <row r="21" spans="1:15" ht="12" customHeight="1">
      <c r="A21" s="38">
        <v>10</v>
      </c>
      <c r="B21" s="39" t="s">
        <v>13</v>
      </c>
      <c r="C21" s="48">
        <v>1.75</v>
      </c>
      <c r="D21" s="110">
        <v>383.5</v>
      </c>
      <c r="E21" s="46">
        <f t="shared" si="0"/>
        <v>7</v>
      </c>
      <c r="F21" s="55">
        <f t="shared" si="1"/>
        <v>356.655</v>
      </c>
      <c r="G21" s="64"/>
      <c r="H21" s="65"/>
      <c r="I21" s="67"/>
      <c r="J21" s="67"/>
      <c r="K21" s="67"/>
      <c r="L21" s="67"/>
      <c r="M21" s="67"/>
      <c r="N21" s="67"/>
      <c r="O21" s="51">
        <f t="shared" si="2"/>
        <v>0</v>
      </c>
    </row>
    <row r="22" spans="1:15" ht="12" customHeight="1">
      <c r="A22" s="37">
        <v>11</v>
      </c>
      <c r="B22" s="128" t="s">
        <v>14</v>
      </c>
      <c r="C22" s="129">
        <v>0.5</v>
      </c>
      <c r="D22" s="130">
        <v>99.4</v>
      </c>
      <c r="E22" s="131">
        <f t="shared" si="0"/>
        <v>7</v>
      </c>
      <c r="F22" s="132">
        <f t="shared" si="1"/>
        <v>92.44200000000001</v>
      </c>
      <c r="G22" s="133"/>
      <c r="H22" s="133"/>
      <c r="I22" s="134">
        <v>40</v>
      </c>
      <c r="J22" s="134"/>
      <c r="K22" s="134"/>
      <c r="L22" s="134">
        <v>20</v>
      </c>
      <c r="M22" s="134"/>
      <c r="N22" s="134"/>
      <c r="O22" s="135">
        <f t="shared" si="2"/>
        <v>5546.52</v>
      </c>
    </row>
    <row r="23" spans="1:15" ht="12" customHeight="1">
      <c r="A23" s="37">
        <v>12</v>
      </c>
      <c r="B23" s="128" t="s">
        <v>15</v>
      </c>
      <c r="C23" s="129">
        <v>0.5</v>
      </c>
      <c r="D23" s="130">
        <v>99.4</v>
      </c>
      <c r="E23" s="131">
        <f t="shared" si="0"/>
        <v>7</v>
      </c>
      <c r="F23" s="132">
        <f t="shared" si="1"/>
        <v>92.44200000000001</v>
      </c>
      <c r="G23" s="133"/>
      <c r="H23" s="133"/>
      <c r="I23" s="134"/>
      <c r="J23" s="134"/>
      <c r="K23" s="134"/>
      <c r="L23" s="134"/>
      <c r="M23" s="134"/>
      <c r="N23" s="134"/>
      <c r="O23" s="135">
        <f t="shared" si="2"/>
        <v>0</v>
      </c>
    </row>
    <row r="24" spans="1:15" ht="12" customHeight="1">
      <c r="A24" s="37">
        <v>13</v>
      </c>
      <c r="B24" s="128" t="s">
        <v>16</v>
      </c>
      <c r="C24" s="129">
        <v>0.5</v>
      </c>
      <c r="D24" s="130">
        <v>99.4</v>
      </c>
      <c r="E24" s="131">
        <f t="shared" si="0"/>
        <v>7</v>
      </c>
      <c r="F24" s="132">
        <f t="shared" si="1"/>
        <v>92.44200000000001</v>
      </c>
      <c r="G24" s="133"/>
      <c r="H24" s="133"/>
      <c r="I24" s="134"/>
      <c r="J24" s="134"/>
      <c r="K24" s="134"/>
      <c r="L24" s="134"/>
      <c r="M24" s="134"/>
      <c r="N24" s="134"/>
      <c r="O24" s="135">
        <f t="shared" si="2"/>
        <v>0</v>
      </c>
    </row>
    <row r="25" spans="1:15" ht="12" customHeight="1">
      <c r="A25" s="37">
        <v>14</v>
      </c>
      <c r="B25" s="128" t="s">
        <v>17</v>
      </c>
      <c r="C25" s="129">
        <v>0.5</v>
      </c>
      <c r="D25" s="130">
        <v>99.4</v>
      </c>
      <c r="E25" s="131">
        <f t="shared" si="0"/>
        <v>7</v>
      </c>
      <c r="F25" s="132">
        <f t="shared" si="1"/>
        <v>92.44200000000001</v>
      </c>
      <c r="G25" s="133"/>
      <c r="H25" s="133"/>
      <c r="I25" s="134"/>
      <c r="J25" s="134"/>
      <c r="K25" s="134"/>
      <c r="L25" s="134"/>
      <c r="M25" s="134"/>
      <c r="N25" s="134"/>
      <c r="O25" s="135">
        <f t="shared" si="2"/>
        <v>0</v>
      </c>
    </row>
    <row r="26" spans="1:15" ht="12" customHeight="1">
      <c r="A26" s="37">
        <v>15</v>
      </c>
      <c r="B26" s="39" t="s">
        <v>18</v>
      </c>
      <c r="C26" s="48">
        <v>0.25</v>
      </c>
      <c r="D26" s="110">
        <v>43.8</v>
      </c>
      <c r="E26" s="46">
        <f t="shared" si="0"/>
        <v>7</v>
      </c>
      <c r="F26" s="55">
        <f t="shared" si="1"/>
        <v>40.733999999999995</v>
      </c>
      <c r="G26" s="64"/>
      <c r="H26" s="65">
        <v>90</v>
      </c>
      <c r="I26" s="67">
        <v>60</v>
      </c>
      <c r="J26" s="67"/>
      <c r="K26" s="67"/>
      <c r="L26" s="67"/>
      <c r="M26" s="67"/>
      <c r="N26" s="67"/>
      <c r="O26" s="51">
        <f t="shared" si="2"/>
        <v>6110.099999999999</v>
      </c>
    </row>
    <row r="27" spans="1:15" ht="12" customHeight="1">
      <c r="A27" s="38">
        <v>16</v>
      </c>
      <c r="B27" s="39" t="s">
        <v>18</v>
      </c>
      <c r="C27" s="48">
        <v>0.5</v>
      </c>
      <c r="D27" s="110">
        <v>71.2</v>
      </c>
      <c r="E27" s="46">
        <f t="shared" si="0"/>
        <v>7</v>
      </c>
      <c r="F27" s="55">
        <f t="shared" si="1"/>
        <v>66.21600000000001</v>
      </c>
      <c r="G27" s="64"/>
      <c r="H27" s="65">
        <v>100</v>
      </c>
      <c r="I27" s="67">
        <v>40</v>
      </c>
      <c r="J27" s="67"/>
      <c r="K27" s="67"/>
      <c r="L27" s="67"/>
      <c r="M27" s="67">
        <v>40</v>
      </c>
      <c r="N27" s="67"/>
      <c r="O27" s="51">
        <f t="shared" si="2"/>
        <v>11918.880000000001</v>
      </c>
    </row>
    <row r="28" spans="1:15" ht="12" customHeight="1">
      <c r="A28" s="38">
        <v>17</v>
      </c>
      <c r="B28" s="39" t="s">
        <v>18</v>
      </c>
      <c r="C28" s="48">
        <v>0.75</v>
      </c>
      <c r="D28" s="110">
        <v>122</v>
      </c>
      <c r="E28" s="46">
        <f t="shared" si="0"/>
        <v>7</v>
      </c>
      <c r="F28" s="55">
        <f t="shared" si="1"/>
        <v>113.46000000000001</v>
      </c>
      <c r="G28" s="64"/>
      <c r="H28" s="65"/>
      <c r="I28" s="67"/>
      <c r="J28" s="67"/>
      <c r="K28" s="67"/>
      <c r="L28" s="67">
        <v>20</v>
      </c>
      <c r="M28" s="67"/>
      <c r="N28" s="67"/>
      <c r="O28" s="51">
        <f t="shared" si="2"/>
        <v>2269.2000000000003</v>
      </c>
    </row>
    <row r="29" spans="1:15" ht="12" customHeight="1">
      <c r="A29" s="38">
        <v>18</v>
      </c>
      <c r="B29" s="39" t="s">
        <v>19</v>
      </c>
      <c r="C29" s="48">
        <v>0.25</v>
      </c>
      <c r="D29" s="110">
        <v>45.8</v>
      </c>
      <c r="E29" s="46">
        <f t="shared" si="0"/>
        <v>7</v>
      </c>
      <c r="F29" s="55">
        <f t="shared" si="1"/>
        <v>42.593999999999994</v>
      </c>
      <c r="G29" s="64"/>
      <c r="H29" s="65">
        <v>150</v>
      </c>
      <c r="I29" s="67">
        <v>120</v>
      </c>
      <c r="J29" s="67"/>
      <c r="K29" s="67"/>
      <c r="L29" s="67"/>
      <c r="M29" s="67">
        <v>60</v>
      </c>
      <c r="N29" s="67">
        <v>30</v>
      </c>
      <c r="O29" s="51">
        <f t="shared" si="2"/>
        <v>15333.839999999998</v>
      </c>
    </row>
    <row r="30" spans="1:15" ht="12" customHeight="1">
      <c r="A30" s="38">
        <v>19</v>
      </c>
      <c r="B30" s="39" t="s">
        <v>20</v>
      </c>
      <c r="C30" s="48">
        <v>0.5</v>
      </c>
      <c r="D30" s="110">
        <v>85.5</v>
      </c>
      <c r="E30" s="46">
        <f t="shared" si="0"/>
        <v>7</v>
      </c>
      <c r="F30" s="55">
        <f t="shared" si="1"/>
        <v>79.515</v>
      </c>
      <c r="G30" s="64"/>
      <c r="H30" s="65">
        <v>160</v>
      </c>
      <c r="I30" s="67">
        <v>60</v>
      </c>
      <c r="J30" s="67"/>
      <c r="K30" s="67"/>
      <c r="L30" s="67">
        <v>30</v>
      </c>
      <c r="M30" s="67"/>
      <c r="N30" s="67"/>
      <c r="O30" s="51">
        <f t="shared" si="2"/>
        <v>19878.75</v>
      </c>
    </row>
    <row r="31" spans="1:15" ht="12" customHeight="1">
      <c r="A31" s="38">
        <v>20</v>
      </c>
      <c r="B31" s="39" t="s">
        <v>20</v>
      </c>
      <c r="C31" s="48">
        <v>0.75</v>
      </c>
      <c r="D31" s="110">
        <v>124.2</v>
      </c>
      <c r="E31" s="46">
        <f t="shared" si="0"/>
        <v>7</v>
      </c>
      <c r="F31" s="55">
        <f t="shared" si="1"/>
        <v>115.506</v>
      </c>
      <c r="G31" s="64"/>
      <c r="H31" s="65">
        <v>36</v>
      </c>
      <c r="I31" s="67">
        <v>24</v>
      </c>
      <c r="J31" s="67"/>
      <c r="K31" s="67"/>
      <c r="L31" s="67">
        <v>20</v>
      </c>
      <c r="M31" s="67">
        <v>12</v>
      </c>
      <c r="N31" s="67"/>
      <c r="O31" s="51">
        <f t="shared" si="2"/>
        <v>10626.552</v>
      </c>
    </row>
    <row r="32" spans="1:15" ht="12" customHeight="1">
      <c r="A32" s="38">
        <v>21</v>
      </c>
      <c r="B32" s="39" t="s">
        <v>19</v>
      </c>
      <c r="C32" s="48">
        <v>1.75</v>
      </c>
      <c r="D32" s="110">
        <v>298</v>
      </c>
      <c r="E32" s="46">
        <f t="shared" si="0"/>
        <v>7</v>
      </c>
      <c r="F32" s="55">
        <f t="shared" si="1"/>
        <v>277.14</v>
      </c>
      <c r="G32" s="64"/>
      <c r="H32" s="65"/>
      <c r="I32" s="67"/>
      <c r="J32" s="67"/>
      <c r="K32" s="67"/>
      <c r="L32" s="67">
        <v>12</v>
      </c>
      <c r="M32" s="67"/>
      <c r="N32" s="67"/>
      <c r="O32" s="51">
        <f t="shared" si="2"/>
        <v>3325.68</v>
      </c>
    </row>
    <row r="33" spans="1:15" ht="12" customHeight="1">
      <c r="A33" s="38">
        <v>22</v>
      </c>
      <c r="B33" s="39" t="s">
        <v>21</v>
      </c>
      <c r="C33" s="48">
        <v>0.7</v>
      </c>
      <c r="D33" s="110">
        <v>531.7</v>
      </c>
      <c r="E33" s="46">
        <f t="shared" si="0"/>
        <v>7</v>
      </c>
      <c r="F33" s="55">
        <f t="shared" si="1"/>
        <v>494.48100000000005</v>
      </c>
      <c r="G33" s="64"/>
      <c r="H33" s="65"/>
      <c r="I33" s="67"/>
      <c r="J33" s="67"/>
      <c r="K33" s="67"/>
      <c r="L33" s="67"/>
      <c r="M33" s="67"/>
      <c r="N33" s="67"/>
      <c r="O33" s="51">
        <f t="shared" si="2"/>
        <v>0</v>
      </c>
    </row>
    <row r="34" spans="1:15" ht="12" customHeight="1">
      <c r="A34" s="38">
        <v>23</v>
      </c>
      <c r="B34" s="39" t="s">
        <v>22</v>
      </c>
      <c r="C34" s="48">
        <v>0.5</v>
      </c>
      <c r="D34" s="110">
        <v>85.1</v>
      </c>
      <c r="E34" s="46">
        <f t="shared" si="0"/>
        <v>7</v>
      </c>
      <c r="F34" s="55">
        <f t="shared" si="1"/>
        <v>79.143</v>
      </c>
      <c r="G34" s="64"/>
      <c r="H34" s="65"/>
      <c r="I34" s="67"/>
      <c r="J34" s="67"/>
      <c r="K34" s="67"/>
      <c r="L34" s="67"/>
      <c r="M34" s="67"/>
      <c r="N34" s="67"/>
      <c r="O34" s="51">
        <f t="shared" si="2"/>
        <v>0</v>
      </c>
    </row>
    <row r="35" spans="1:15" ht="12" customHeight="1">
      <c r="A35" s="38">
        <v>24</v>
      </c>
      <c r="B35" s="39" t="s">
        <v>23</v>
      </c>
      <c r="C35" s="48">
        <v>0.25</v>
      </c>
      <c r="D35" s="110">
        <v>43.8</v>
      </c>
      <c r="E35" s="46">
        <f t="shared" si="0"/>
        <v>7</v>
      </c>
      <c r="F35" s="55">
        <f t="shared" si="1"/>
        <v>40.733999999999995</v>
      </c>
      <c r="G35" s="64"/>
      <c r="H35" s="65"/>
      <c r="I35" s="67">
        <v>60</v>
      </c>
      <c r="J35" s="67"/>
      <c r="K35" s="67"/>
      <c r="L35" s="67"/>
      <c r="M35" s="67"/>
      <c r="N35" s="67"/>
      <c r="O35" s="51">
        <f t="shared" si="2"/>
        <v>2444.0399999999995</v>
      </c>
    </row>
    <row r="36" spans="1:15" ht="12" customHeight="1">
      <c r="A36" s="38">
        <v>25</v>
      </c>
      <c r="B36" s="39" t="s">
        <v>23</v>
      </c>
      <c r="C36" s="48">
        <v>0.5</v>
      </c>
      <c r="D36" s="110">
        <v>84.7</v>
      </c>
      <c r="E36" s="46">
        <f t="shared" si="0"/>
        <v>7</v>
      </c>
      <c r="F36" s="55">
        <f t="shared" si="1"/>
        <v>78.771</v>
      </c>
      <c r="G36" s="64"/>
      <c r="H36" s="65"/>
      <c r="I36" s="67">
        <v>40</v>
      </c>
      <c r="J36" s="67"/>
      <c r="K36" s="67"/>
      <c r="L36" s="67"/>
      <c r="M36" s="67"/>
      <c r="N36" s="67"/>
      <c r="O36" s="51">
        <f t="shared" si="2"/>
        <v>3150.84</v>
      </c>
    </row>
    <row r="37" spans="1:15" ht="12" customHeight="1">
      <c r="A37" s="38">
        <v>26</v>
      </c>
      <c r="B37" s="39" t="s">
        <v>24</v>
      </c>
      <c r="C37" s="48">
        <v>0.25</v>
      </c>
      <c r="D37" s="110">
        <v>43.8</v>
      </c>
      <c r="E37" s="46">
        <f t="shared" si="0"/>
        <v>7</v>
      </c>
      <c r="F37" s="55">
        <f t="shared" si="1"/>
        <v>40.733999999999995</v>
      </c>
      <c r="G37" s="64"/>
      <c r="H37" s="65"/>
      <c r="I37" s="67">
        <v>60</v>
      </c>
      <c r="J37" s="67"/>
      <c r="K37" s="67"/>
      <c r="L37" s="67">
        <v>30</v>
      </c>
      <c r="M37" s="67">
        <v>30</v>
      </c>
      <c r="N37" s="67">
        <v>30</v>
      </c>
      <c r="O37" s="51">
        <f t="shared" si="2"/>
        <v>6110.099999999999</v>
      </c>
    </row>
    <row r="38" spans="1:15" ht="12" customHeight="1">
      <c r="A38" s="38">
        <v>27</v>
      </c>
      <c r="B38" s="39" t="s">
        <v>24</v>
      </c>
      <c r="C38" s="48">
        <v>0.5</v>
      </c>
      <c r="D38" s="110">
        <v>81.8</v>
      </c>
      <c r="E38" s="46">
        <f t="shared" si="0"/>
        <v>7</v>
      </c>
      <c r="F38" s="55">
        <f t="shared" si="1"/>
        <v>76.074</v>
      </c>
      <c r="G38" s="64"/>
      <c r="H38" s="65">
        <v>200</v>
      </c>
      <c r="I38" s="67"/>
      <c r="J38" s="67"/>
      <c r="K38" s="67"/>
      <c r="L38" s="67">
        <v>20</v>
      </c>
      <c r="M38" s="67">
        <v>40</v>
      </c>
      <c r="N38" s="67"/>
      <c r="O38" s="51">
        <f t="shared" si="2"/>
        <v>19779.239999999998</v>
      </c>
    </row>
    <row r="39" spans="1:15" ht="12" customHeight="1">
      <c r="A39" s="38">
        <v>28</v>
      </c>
      <c r="B39" s="39" t="s">
        <v>25</v>
      </c>
      <c r="C39" s="48">
        <v>0.5</v>
      </c>
      <c r="D39" s="110">
        <v>85.1</v>
      </c>
      <c r="E39" s="46">
        <f t="shared" si="0"/>
        <v>7</v>
      </c>
      <c r="F39" s="55">
        <f t="shared" si="1"/>
        <v>79.143</v>
      </c>
      <c r="G39" s="64"/>
      <c r="H39" s="65"/>
      <c r="I39" s="67"/>
      <c r="J39" s="67"/>
      <c r="K39" s="67"/>
      <c r="L39" s="67"/>
      <c r="M39" s="67"/>
      <c r="N39" s="67"/>
      <c r="O39" s="51">
        <f t="shared" si="2"/>
        <v>0</v>
      </c>
    </row>
    <row r="40" spans="1:15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2" customHeight="1">
      <c r="A41" s="38">
        <v>29</v>
      </c>
      <c r="B41" s="41" t="s">
        <v>27</v>
      </c>
      <c r="C41" s="48">
        <v>0.5</v>
      </c>
      <c r="D41" s="55">
        <v>99.5</v>
      </c>
      <c r="E41" s="46">
        <f t="shared" si="0"/>
        <v>7</v>
      </c>
      <c r="F41" s="55">
        <v>92.5</v>
      </c>
      <c r="G41" s="64"/>
      <c r="H41" s="65">
        <v>20</v>
      </c>
      <c r="I41" s="67"/>
      <c r="J41" s="67"/>
      <c r="K41" s="67"/>
      <c r="L41" s="67"/>
      <c r="M41" s="67">
        <v>20</v>
      </c>
      <c r="N41" s="67">
        <v>20</v>
      </c>
      <c r="O41" s="51">
        <f aca="true" t="shared" si="3" ref="O41:O62">(SUM(G41:N41))*F41</f>
        <v>5550</v>
      </c>
    </row>
    <row r="42" spans="1:15" ht="12" customHeight="1">
      <c r="A42" s="38">
        <v>30</v>
      </c>
      <c r="B42" s="41" t="s">
        <v>28</v>
      </c>
      <c r="C42" s="48" t="s">
        <v>29</v>
      </c>
      <c r="D42" s="55">
        <v>31.3</v>
      </c>
      <c r="E42" s="46">
        <f t="shared" si="0"/>
        <v>7</v>
      </c>
      <c r="F42" s="55">
        <v>29.11</v>
      </c>
      <c r="G42" s="64"/>
      <c r="H42" s="65"/>
      <c r="I42" s="67"/>
      <c r="J42" s="67"/>
      <c r="K42" s="67"/>
      <c r="L42" s="67"/>
      <c r="M42" s="67">
        <v>30</v>
      </c>
      <c r="N42" s="67"/>
      <c r="O42" s="51">
        <f t="shared" si="3"/>
        <v>873.3</v>
      </c>
    </row>
    <row r="43" spans="1:15" ht="12" customHeight="1">
      <c r="A43" s="38">
        <v>31</v>
      </c>
      <c r="B43" s="41" t="s">
        <v>28</v>
      </c>
      <c r="C43" s="48">
        <v>0.5</v>
      </c>
      <c r="D43" s="55">
        <v>95</v>
      </c>
      <c r="E43" s="46">
        <f t="shared" si="0"/>
        <v>7</v>
      </c>
      <c r="F43" s="55">
        <v>88.38</v>
      </c>
      <c r="G43" s="64"/>
      <c r="H43" s="65">
        <v>20</v>
      </c>
      <c r="I43" s="67">
        <v>20</v>
      </c>
      <c r="J43" s="67"/>
      <c r="K43" s="67"/>
      <c r="L43" s="67"/>
      <c r="M43" s="67">
        <v>20</v>
      </c>
      <c r="N43" s="67"/>
      <c r="O43" s="51">
        <f t="shared" si="3"/>
        <v>5302.799999999999</v>
      </c>
    </row>
    <row r="44" spans="1:15" ht="12" customHeight="1">
      <c r="A44" s="38">
        <v>32</v>
      </c>
      <c r="B44" s="41" t="s">
        <v>30</v>
      </c>
      <c r="C44" s="48">
        <v>0.5</v>
      </c>
      <c r="D44" s="55">
        <v>77</v>
      </c>
      <c r="E44" s="46">
        <f aca="true" t="shared" si="4" ref="E44:E62">E43</f>
        <v>7</v>
      </c>
      <c r="F44" s="55">
        <v>71.61</v>
      </c>
      <c r="G44" s="64"/>
      <c r="H44" s="65">
        <v>40</v>
      </c>
      <c r="I44" s="67"/>
      <c r="J44" s="67"/>
      <c r="K44" s="67"/>
      <c r="L44" s="67"/>
      <c r="M44" s="67">
        <v>20</v>
      </c>
      <c r="N44" s="67">
        <v>40</v>
      </c>
      <c r="O44" s="51">
        <f t="shared" si="3"/>
        <v>7161</v>
      </c>
    </row>
    <row r="45" spans="1:15" ht="12" customHeight="1">
      <c r="A45" s="38">
        <v>33</v>
      </c>
      <c r="B45" s="41" t="s">
        <v>31</v>
      </c>
      <c r="C45" s="48">
        <v>0.5</v>
      </c>
      <c r="D45" s="55">
        <v>76</v>
      </c>
      <c r="E45" s="46">
        <f t="shared" si="4"/>
        <v>7</v>
      </c>
      <c r="F45" s="55">
        <v>70.68</v>
      </c>
      <c r="G45" s="64"/>
      <c r="H45" s="65">
        <v>20</v>
      </c>
      <c r="I45" s="67"/>
      <c r="J45" s="67"/>
      <c r="K45" s="67"/>
      <c r="L45" s="67"/>
      <c r="M45" s="67"/>
      <c r="N45" s="67">
        <v>20</v>
      </c>
      <c r="O45" s="51">
        <f t="shared" si="3"/>
        <v>2827.2000000000003</v>
      </c>
    </row>
    <row r="46" spans="1:15" ht="12" customHeight="1">
      <c r="A46" s="38">
        <v>34</v>
      </c>
      <c r="B46" s="41" t="s">
        <v>32</v>
      </c>
      <c r="C46" s="48">
        <v>0.5</v>
      </c>
      <c r="D46" s="55">
        <v>75</v>
      </c>
      <c r="E46" s="46">
        <f t="shared" si="4"/>
        <v>7</v>
      </c>
      <c r="F46" s="55">
        <v>69.75</v>
      </c>
      <c r="G46" s="64"/>
      <c r="H46" s="65"/>
      <c r="I46" s="67"/>
      <c r="J46" s="67"/>
      <c r="K46" s="67"/>
      <c r="L46" s="67"/>
      <c r="M46" s="67"/>
      <c r="N46" s="67"/>
      <c r="O46" s="51">
        <f t="shared" si="3"/>
        <v>0</v>
      </c>
    </row>
    <row r="47" spans="1:15" ht="12" customHeight="1">
      <c r="A47" s="38">
        <v>35</v>
      </c>
      <c r="B47" s="41" t="s">
        <v>33</v>
      </c>
      <c r="C47" s="48" t="s">
        <v>29</v>
      </c>
      <c r="D47" s="55">
        <v>28.7</v>
      </c>
      <c r="E47" s="46">
        <f t="shared" si="4"/>
        <v>7</v>
      </c>
      <c r="F47" s="55">
        <v>26.69</v>
      </c>
      <c r="G47" s="64"/>
      <c r="H47" s="65"/>
      <c r="I47" s="67"/>
      <c r="J47" s="67"/>
      <c r="K47" s="67"/>
      <c r="L47" s="67"/>
      <c r="M47" s="67"/>
      <c r="N47" s="67"/>
      <c r="O47" s="51">
        <f t="shared" si="3"/>
        <v>0</v>
      </c>
    </row>
    <row r="48" spans="1:15" ht="12" customHeight="1">
      <c r="A48" s="38">
        <v>36</v>
      </c>
      <c r="B48" s="41" t="s">
        <v>34</v>
      </c>
      <c r="C48" s="48">
        <v>0.5</v>
      </c>
      <c r="D48" s="55">
        <v>75</v>
      </c>
      <c r="E48" s="46">
        <f t="shared" si="4"/>
        <v>7</v>
      </c>
      <c r="F48" s="55">
        <v>69.75</v>
      </c>
      <c r="G48" s="64"/>
      <c r="H48" s="65">
        <v>20</v>
      </c>
      <c r="I48" s="67">
        <v>20</v>
      </c>
      <c r="J48" s="67"/>
      <c r="K48" s="67"/>
      <c r="L48" s="67"/>
      <c r="M48" s="67"/>
      <c r="N48" s="67"/>
      <c r="O48" s="51">
        <f t="shared" si="3"/>
        <v>2790</v>
      </c>
    </row>
    <row r="49" spans="1:15" ht="12" customHeight="1">
      <c r="A49" s="38">
        <v>37</v>
      </c>
      <c r="B49" s="41" t="s">
        <v>35</v>
      </c>
      <c r="C49" s="48">
        <v>0.5</v>
      </c>
      <c r="D49" s="55">
        <v>82</v>
      </c>
      <c r="E49" s="46">
        <f t="shared" si="4"/>
        <v>7</v>
      </c>
      <c r="F49" s="55">
        <v>76.26</v>
      </c>
      <c r="G49" s="64"/>
      <c r="H49" s="65"/>
      <c r="I49" s="67"/>
      <c r="J49" s="67"/>
      <c r="K49" s="67"/>
      <c r="L49" s="67"/>
      <c r="M49" s="67"/>
      <c r="N49" s="67"/>
      <c r="O49" s="51">
        <f t="shared" si="3"/>
        <v>0</v>
      </c>
    </row>
    <row r="50" spans="1:15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4"/>
        <v>7</v>
      </c>
      <c r="F50" s="55">
        <v>87.32</v>
      </c>
      <c r="G50" s="64"/>
      <c r="H50" s="65"/>
      <c r="I50" s="67"/>
      <c r="J50" s="67"/>
      <c r="K50" s="67"/>
      <c r="L50" s="67"/>
      <c r="M50" s="67"/>
      <c r="N50" s="67"/>
      <c r="O50" s="51">
        <f t="shared" si="3"/>
        <v>0</v>
      </c>
    </row>
    <row r="51" spans="1:15" ht="12" customHeight="1">
      <c r="A51" s="38">
        <v>39</v>
      </c>
      <c r="B51" s="41" t="s">
        <v>37</v>
      </c>
      <c r="C51" s="48">
        <v>0.5</v>
      </c>
      <c r="D51" s="55">
        <v>93.3</v>
      </c>
      <c r="E51" s="46">
        <f t="shared" si="4"/>
        <v>7</v>
      </c>
      <c r="F51" s="55">
        <v>86.77</v>
      </c>
      <c r="G51" s="64"/>
      <c r="H51" s="65"/>
      <c r="I51" s="67"/>
      <c r="J51" s="67"/>
      <c r="K51" s="67"/>
      <c r="L51" s="67"/>
      <c r="M51" s="67"/>
      <c r="N51" s="67"/>
      <c r="O51" s="51">
        <f t="shared" si="3"/>
        <v>0</v>
      </c>
    </row>
    <row r="52" spans="1:15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4"/>
        <v>7</v>
      </c>
      <c r="F52" s="55">
        <v>86.77</v>
      </c>
      <c r="G52" s="64"/>
      <c r="H52" s="65"/>
      <c r="I52" s="67"/>
      <c r="J52" s="67"/>
      <c r="K52" s="67"/>
      <c r="L52" s="67"/>
      <c r="M52" s="67"/>
      <c r="N52" s="67"/>
      <c r="O52" s="51">
        <f t="shared" si="3"/>
        <v>0</v>
      </c>
    </row>
    <row r="53" spans="1:15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4"/>
        <v>7</v>
      </c>
      <c r="F53" s="55">
        <v>87.33</v>
      </c>
      <c r="G53" s="64"/>
      <c r="H53" s="65"/>
      <c r="I53" s="67"/>
      <c r="J53" s="67"/>
      <c r="K53" s="67"/>
      <c r="L53" s="67"/>
      <c r="M53" s="67"/>
      <c r="N53" s="67"/>
      <c r="O53" s="51">
        <f t="shared" si="3"/>
        <v>0</v>
      </c>
    </row>
    <row r="54" spans="1:15" ht="12" customHeight="1">
      <c r="A54" s="38">
        <v>42</v>
      </c>
      <c r="B54" s="41" t="s">
        <v>40</v>
      </c>
      <c r="C54" s="48">
        <v>0.5</v>
      </c>
      <c r="D54" s="55">
        <v>85</v>
      </c>
      <c r="E54" s="46">
        <f t="shared" si="4"/>
        <v>7</v>
      </c>
      <c r="F54" s="55">
        <v>79.05</v>
      </c>
      <c r="G54" s="64"/>
      <c r="H54" s="65">
        <v>20</v>
      </c>
      <c r="I54" s="67"/>
      <c r="J54" s="67"/>
      <c r="K54" s="67"/>
      <c r="L54" s="67"/>
      <c r="M54" s="67"/>
      <c r="N54" s="67"/>
      <c r="O54" s="51">
        <f t="shared" si="3"/>
        <v>1581</v>
      </c>
    </row>
    <row r="55" spans="1:15" ht="12" customHeight="1">
      <c r="A55" s="38">
        <v>43</v>
      </c>
      <c r="B55" s="41" t="s">
        <v>41</v>
      </c>
      <c r="C55" s="48">
        <v>0.5</v>
      </c>
      <c r="D55" s="55">
        <v>78</v>
      </c>
      <c r="E55" s="46">
        <f t="shared" si="4"/>
        <v>7</v>
      </c>
      <c r="F55" s="55">
        <v>72.54</v>
      </c>
      <c r="G55" s="64"/>
      <c r="H55" s="65"/>
      <c r="I55" s="67"/>
      <c r="J55" s="67"/>
      <c r="K55" s="67"/>
      <c r="L55" s="67"/>
      <c r="M55" s="67"/>
      <c r="N55" s="67"/>
      <c r="O55" s="51">
        <f t="shared" si="3"/>
        <v>0</v>
      </c>
    </row>
    <row r="56" spans="1:15" ht="12" customHeight="1">
      <c r="A56" s="38">
        <v>44</v>
      </c>
      <c r="B56" s="41" t="s">
        <v>42</v>
      </c>
      <c r="C56" s="48">
        <v>0.5</v>
      </c>
      <c r="D56" s="55">
        <v>95</v>
      </c>
      <c r="E56" s="46">
        <f t="shared" si="4"/>
        <v>7</v>
      </c>
      <c r="F56" s="55">
        <v>88.35</v>
      </c>
      <c r="G56" s="64"/>
      <c r="H56" s="65"/>
      <c r="I56" s="67"/>
      <c r="J56" s="67"/>
      <c r="K56" s="67"/>
      <c r="L56" s="67"/>
      <c r="M56" s="67"/>
      <c r="N56" s="67"/>
      <c r="O56" s="51">
        <f t="shared" si="3"/>
        <v>0</v>
      </c>
    </row>
    <row r="57" spans="1:15" ht="12" customHeight="1">
      <c r="A57" s="38">
        <v>45</v>
      </c>
      <c r="B57" s="41" t="s">
        <v>43</v>
      </c>
      <c r="C57" s="48" t="s">
        <v>29</v>
      </c>
      <c r="D57" s="55">
        <v>30.7</v>
      </c>
      <c r="E57" s="46">
        <f t="shared" si="4"/>
        <v>7</v>
      </c>
      <c r="F57" s="55">
        <v>28.55</v>
      </c>
      <c r="G57" s="64"/>
      <c r="H57" s="65"/>
      <c r="I57" s="67"/>
      <c r="J57" s="67"/>
      <c r="K57" s="67"/>
      <c r="L57" s="67"/>
      <c r="M57" s="67"/>
      <c r="N57" s="67"/>
      <c r="O57" s="51">
        <f t="shared" si="3"/>
        <v>0</v>
      </c>
    </row>
    <row r="58" spans="1:15" ht="12" customHeight="1">
      <c r="A58" s="38">
        <v>46</v>
      </c>
      <c r="B58" s="41" t="s">
        <v>43</v>
      </c>
      <c r="C58" s="48">
        <v>0.5</v>
      </c>
      <c r="D58" s="55">
        <v>87.1</v>
      </c>
      <c r="E58" s="46">
        <f t="shared" si="4"/>
        <v>7</v>
      </c>
      <c r="F58" s="55">
        <v>81</v>
      </c>
      <c r="G58" s="64"/>
      <c r="H58" s="65"/>
      <c r="I58" s="67"/>
      <c r="J58" s="67"/>
      <c r="K58" s="67"/>
      <c r="L58" s="67"/>
      <c r="M58" s="67"/>
      <c r="N58" s="67"/>
      <c r="O58" s="51">
        <f t="shared" si="3"/>
        <v>0</v>
      </c>
    </row>
    <row r="59" spans="1:15" ht="12" customHeight="1">
      <c r="A59" s="38">
        <v>47</v>
      </c>
      <c r="B59" s="41" t="s">
        <v>44</v>
      </c>
      <c r="C59" s="48" t="s">
        <v>29</v>
      </c>
      <c r="D59" s="55">
        <v>42.9</v>
      </c>
      <c r="E59" s="46">
        <f t="shared" si="4"/>
        <v>7</v>
      </c>
      <c r="F59" s="55">
        <v>39.9</v>
      </c>
      <c r="G59" s="64"/>
      <c r="H59" s="65"/>
      <c r="I59" s="67"/>
      <c r="J59" s="67"/>
      <c r="K59" s="67"/>
      <c r="L59" s="67"/>
      <c r="M59" s="67"/>
      <c r="N59" s="67"/>
      <c r="O59" s="51">
        <f t="shared" si="3"/>
        <v>0</v>
      </c>
    </row>
    <row r="60" spans="1:15" ht="12" customHeight="1">
      <c r="A60" s="38">
        <v>48</v>
      </c>
      <c r="B60" s="41" t="s">
        <v>45</v>
      </c>
      <c r="C60" s="48">
        <v>0.5</v>
      </c>
      <c r="D60" s="55">
        <v>163</v>
      </c>
      <c r="E60" s="46">
        <f t="shared" si="4"/>
        <v>7</v>
      </c>
      <c r="F60" s="55">
        <v>151.6</v>
      </c>
      <c r="G60" s="64"/>
      <c r="H60" s="65">
        <v>36</v>
      </c>
      <c r="I60" s="67">
        <v>48</v>
      </c>
      <c r="J60" s="67"/>
      <c r="K60" s="67"/>
      <c r="L60" s="67">
        <v>12</v>
      </c>
      <c r="M60" s="67">
        <v>12</v>
      </c>
      <c r="N60" s="67"/>
      <c r="O60" s="51">
        <f t="shared" si="3"/>
        <v>16372.8</v>
      </c>
    </row>
    <row r="61" spans="1:15" ht="12" customHeight="1">
      <c r="A61" s="38">
        <v>49</v>
      </c>
      <c r="B61" s="41" t="s">
        <v>46</v>
      </c>
      <c r="C61" s="48">
        <v>0.5</v>
      </c>
      <c r="D61" s="55">
        <v>78.7</v>
      </c>
      <c r="E61" s="46">
        <f t="shared" si="4"/>
        <v>7</v>
      </c>
      <c r="F61" s="55">
        <v>73.19</v>
      </c>
      <c r="G61" s="64"/>
      <c r="H61" s="65"/>
      <c r="I61" s="67"/>
      <c r="J61" s="67"/>
      <c r="K61" s="67"/>
      <c r="L61" s="67"/>
      <c r="M61" s="67"/>
      <c r="N61" s="67"/>
      <c r="O61" s="51">
        <f t="shared" si="3"/>
        <v>0</v>
      </c>
    </row>
    <row r="62" spans="1:15" ht="12" customHeight="1">
      <c r="A62" s="38">
        <v>50</v>
      </c>
      <c r="B62" s="41" t="s">
        <v>47</v>
      </c>
      <c r="C62" s="48">
        <v>0.5</v>
      </c>
      <c r="D62" s="55">
        <v>165</v>
      </c>
      <c r="E62" s="46">
        <f t="shared" si="4"/>
        <v>7</v>
      </c>
      <c r="F62" s="55">
        <v>153.45</v>
      </c>
      <c r="G62" s="64"/>
      <c r="H62" s="65">
        <v>20</v>
      </c>
      <c r="I62" s="67"/>
      <c r="J62" s="67"/>
      <c r="K62" s="67"/>
      <c r="L62" s="67">
        <v>20</v>
      </c>
      <c r="M62" s="67"/>
      <c r="N62" s="67"/>
      <c r="O62" s="51">
        <f t="shared" si="3"/>
        <v>6138</v>
      </c>
    </row>
    <row r="63" spans="1:15" ht="12" customHeight="1">
      <c r="A63" s="155" t="s">
        <v>50</v>
      </c>
      <c r="B63" s="156"/>
      <c r="C63" s="15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ht="12" customHeight="1">
      <c r="A64" s="38">
        <v>53</v>
      </c>
      <c r="B64" s="59" t="s">
        <v>51</v>
      </c>
      <c r="C64" s="48">
        <v>0.7</v>
      </c>
      <c r="D64" s="55">
        <v>185.7</v>
      </c>
      <c r="E64" s="46">
        <v>7</v>
      </c>
      <c r="F64" s="55">
        <v>172.7</v>
      </c>
      <c r="G64" s="64"/>
      <c r="H64" s="65"/>
      <c r="I64" s="67"/>
      <c r="J64" s="67"/>
      <c r="K64" s="67"/>
      <c r="L64" s="67"/>
      <c r="M64" s="67"/>
      <c r="N64" s="67"/>
      <c r="O64" s="51">
        <f aca="true" t="shared" si="5" ref="O64:O70">(SUM(G64:N64))*F64</f>
        <v>0</v>
      </c>
    </row>
    <row r="65" spans="1:15" ht="12" customHeight="1">
      <c r="A65" s="38">
        <v>54</v>
      </c>
      <c r="B65" s="59" t="s">
        <v>52</v>
      </c>
      <c r="C65" s="48">
        <v>0.7</v>
      </c>
      <c r="D65" s="55">
        <v>191.5</v>
      </c>
      <c r="E65" s="46">
        <f aca="true" t="shared" si="6" ref="E65:E70">E64</f>
        <v>7</v>
      </c>
      <c r="F65" s="55">
        <v>178.1</v>
      </c>
      <c r="G65" s="64"/>
      <c r="H65" s="65"/>
      <c r="I65" s="67"/>
      <c r="J65" s="67"/>
      <c r="K65" s="67"/>
      <c r="L65" s="67"/>
      <c r="M65" s="67"/>
      <c r="N65" s="67"/>
      <c r="O65" s="51">
        <f t="shared" si="5"/>
        <v>0</v>
      </c>
    </row>
    <row r="66" spans="1:15" ht="12" customHeight="1">
      <c r="A66" s="38">
        <v>55</v>
      </c>
      <c r="B66" s="59" t="s">
        <v>53</v>
      </c>
      <c r="C66" s="48">
        <v>0.7</v>
      </c>
      <c r="D66" s="55">
        <v>211.2</v>
      </c>
      <c r="E66" s="46">
        <f t="shared" si="6"/>
        <v>7</v>
      </c>
      <c r="F66" s="55">
        <v>196.42</v>
      </c>
      <c r="G66" s="64"/>
      <c r="H66" s="65"/>
      <c r="I66" s="67">
        <v>6</v>
      </c>
      <c r="J66" s="67"/>
      <c r="K66" s="67"/>
      <c r="L66" s="67"/>
      <c r="M66" s="67"/>
      <c r="N66" s="67"/>
      <c r="O66" s="51">
        <f t="shared" si="5"/>
        <v>1178.52</v>
      </c>
    </row>
    <row r="67" spans="1:15" ht="12" customHeight="1">
      <c r="A67" s="38">
        <v>56</v>
      </c>
      <c r="B67" s="59" t="s">
        <v>54</v>
      </c>
      <c r="C67" s="48">
        <v>0.7</v>
      </c>
      <c r="D67" s="55">
        <v>196.1</v>
      </c>
      <c r="E67" s="46">
        <f t="shared" si="6"/>
        <v>7</v>
      </c>
      <c r="F67" s="55">
        <v>182.37</v>
      </c>
      <c r="G67" s="64"/>
      <c r="H67" s="65"/>
      <c r="I67" s="67"/>
      <c r="J67" s="67"/>
      <c r="K67" s="67"/>
      <c r="L67" s="67"/>
      <c r="M67" s="67"/>
      <c r="N67" s="67"/>
      <c r="O67" s="51">
        <f t="shared" si="5"/>
        <v>0</v>
      </c>
    </row>
    <row r="68" spans="1:15" ht="12" customHeight="1">
      <c r="A68" s="38">
        <v>57</v>
      </c>
      <c r="B68" s="59" t="s">
        <v>55</v>
      </c>
      <c r="C68" s="48">
        <v>0.7</v>
      </c>
      <c r="D68" s="55">
        <v>185.4</v>
      </c>
      <c r="E68" s="46">
        <f t="shared" si="6"/>
        <v>7</v>
      </c>
      <c r="F68" s="55">
        <v>172.42</v>
      </c>
      <c r="G68" s="64"/>
      <c r="H68" s="65"/>
      <c r="I68" s="67"/>
      <c r="J68" s="67"/>
      <c r="K68" s="67"/>
      <c r="L68" s="67"/>
      <c r="M68" s="67"/>
      <c r="N68" s="67"/>
      <c r="O68" s="51">
        <f t="shared" si="5"/>
        <v>0</v>
      </c>
    </row>
    <row r="69" spans="1:15" ht="12" customHeight="1">
      <c r="A69" s="38"/>
      <c r="B69" s="59" t="s">
        <v>58</v>
      </c>
      <c r="C69" s="60"/>
      <c r="D69" s="55">
        <v>20.4</v>
      </c>
      <c r="E69" s="46">
        <f t="shared" si="6"/>
        <v>7</v>
      </c>
      <c r="F69" s="55">
        <v>18.97</v>
      </c>
      <c r="G69" s="64">
        <v>100</v>
      </c>
      <c r="H69" s="65"/>
      <c r="I69" s="67"/>
      <c r="J69" s="67"/>
      <c r="K69" s="67"/>
      <c r="L69" s="67"/>
      <c r="M69" s="67"/>
      <c r="N69" s="67"/>
      <c r="O69" s="51">
        <f t="shared" si="5"/>
        <v>1897</v>
      </c>
    </row>
    <row r="70" spans="1:15" ht="12" customHeight="1">
      <c r="A70" s="38"/>
      <c r="B70" s="59" t="s">
        <v>59</v>
      </c>
      <c r="C70" s="60"/>
      <c r="D70" s="55">
        <v>6.7</v>
      </c>
      <c r="E70" s="46">
        <f t="shared" si="6"/>
        <v>7</v>
      </c>
      <c r="F70" s="55">
        <v>6.23</v>
      </c>
      <c r="G70" s="64"/>
      <c r="H70" s="65"/>
      <c r="I70" s="67"/>
      <c r="J70" s="67"/>
      <c r="K70" s="67"/>
      <c r="L70" s="67"/>
      <c r="M70" s="67"/>
      <c r="N70" s="67"/>
      <c r="O70" s="51">
        <f t="shared" si="5"/>
        <v>0</v>
      </c>
    </row>
    <row r="71" spans="1:15" ht="12" customHeight="1">
      <c r="A71" s="38"/>
      <c r="B71" s="40" t="s">
        <v>99</v>
      </c>
      <c r="C71" s="60"/>
      <c r="D71" s="55">
        <v>221</v>
      </c>
      <c r="E71" s="46">
        <v>7</v>
      </c>
      <c r="F71" s="55">
        <v>205.53</v>
      </c>
      <c r="G71" s="64"/>
      <c r="H71" s="65"/>
      <c r="I71" s="67"/>
      <c r="J71" s="67"/>
      <c r="K71" s="67"/>
      <c r="L71" s="67"/>
      <c r="M71" s="67"/>
      <c r="N71" s="67"/>
      <c r="O71" s="51">
        <f>SUM(G71+H71+I71+J71+K71+L71+M71+N71)*F71</f>
        <v>0</v>
      </c>
    </row>
    <row r="72" spans="1:15" ht="12" customHeight="1">
      <c r="A72" s="38"/>
      <c r="B72" s="40" t="s">
        <v>100</v>
      </c>
      <c r="C72" s="60"/>
      <c r="D72" s="55">
        <v>221</v>
      </c>
      <c r="E72" s="46">
        <v>7</v>
      </c>
      <c r="F72" s="55">
        <v>205.53</v>
      </c>
      <c r="G72" s="64"/>
      <c r="H72" s="65"/>
      <c r="I72" s="67"/>
      <c r="J72" s="67"/>
      <c r="K72" s="67"/>
      <c r="L72" s="67"/>
      <c r="M72" s="67"/>
      <c r="N72" s="67"/>
      <c r="O72" s="51">
        <f>SUM(G72+H72+I72+J72+K72+L72+M72+N72)*F72</f>
        <v>0</v>
      </c>
    </row>
    <row r="73" spans="1:15" ht="12" customHeight="1">
      <c r="A73" s="38"/>
      <c r="B73" s="40" t="s">
        <v>101</v>
      </c>
      <c r="C73" s="60"/>
      <c r="D73" s="55">
        <v>221</v>
      </c>
      <c r="E73" s="46">
        <v>7</v>
      </c>
      <c r="F73" s="55">
        <v>205.53</v>
      </c>
      <c r="G73" s="64"/>
      <c r="H73" s="65"/>
      <c r="I73" s="67"/>
      <c r="J73" s="67"/>
      <c r="K73" s="67"/>
      <c r="L73" s="67"/>
      <c r="M73" s="67"/>
      <c r="N73" s="67"/>
      <c r="O73" s="51">
        <f>SUM(G73+H73+I73+J73+K73+L73+M73+N73)*F73</f>
        <v>0</v>
      </c>
    </row>
    <row r="74" spans="1:15" ht="12" customHeight="1">
      <c r="A74" s="38"/>
      <c r="B74" s="40" t="s">
        <v>102</v>
      </c>
      <c r="C74" s="60"/>
      <c r="D74" s="55">
        <v>221</v>
      </c>
      <c r="E74" s="46">
        <v>7</v>
      </c>
      <c r="F74" s="55">
        <v>205.53</v>
      </c>
      <c r="G74" s="64"/>
      <c r="H74" s="65"/>
      <c r="I74" s="67"/>
      <c r="J74" s="67"/>
      <c r="K74" s="67"/>
      <c r="L74" s="67"/>
      <c r="M74" s="67"/>
      <c r="N74" s="67"/>
      <c r="O74" s="51">
        <f>SUM(G74+H74+I74+J74+K74+L74+M74+N74)*F74</f>
        <v>0</v>
      </c>
    </row>
    <row r="75" spans="1:15" ht="12" customHeight="1" thickBo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</row>
    <row r="76" spans="1:15" ht="13.5" thickBot="1">
      <c r="A76" s="1"/>
      <c r="N76" t="s">
        <v>92</v>
      </c>
      <c r="O76" s="58">
        <f>SUM(O12:O71)</f>
        <v>220849.22199999998</v>
      </c>
    </row>
    <row r="77" ht="12.75">
      <c r="A77" s="1"/>
    </row>
    <row r="78" spans="1:14" ht="12.75">
      <c r="A78" s="1"/>
      <c r="N78" s="63"/>
    </row>
    <row r="79" ht="12.75">
      <c r="A79" s="1"/>
    </row>
    <row r="80" ht="12.75">
      <c r="A80" s="2"/>
    </row>
    <row r="81" ht="12.75">
      <c r="A81" s="3"/>
    </row>
  </sheetData>
  <sheetProtection/>
  <mergeCells count="7">
    <mergeCell ref="A63:C63"/>
    <mergeCell ref="A40:C40"/>
    <mergeCell ref="G7:G8"/>
    <mergeCell ref="A7:A10"/>
    <mergeCell ref="B7:B10"/>
    <mergeCell ref="C7:C10"/>
    <mergeCell ref="A11:C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2">
      <selection activeCell="B22" sqref="B22:O25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3" width="5.625" style="45" customWidth="1"/>
    <col min="14" max="14" width="5.625" style="0" customWidth="1"/>
    <col min="15" max="15" width="12.50390625" style="0" customWidth="1"/>
  </cols>
  <sheetData>
    <row r="1" spans="1:14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8"/>
    </row>
    <row r="2" spans="1:14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8"/>
    </row>
    <row r="3" spans="1:14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8"/>
    </row>
    <row r="4" spans="1:14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8"/>
    </row>
    <row r="5" spans="1:14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8"/>
    </row>
    <row r="6" spans="1:14" ht="12" customHeight="1">
      <c r="A6" s="8"/>
      <c r="B6" s="8"/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8"/>
    </row>
    <row r="7" spans="1:14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8"/>
    </row>
    <row r="8" spans="1:14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8"/>
    </row>
    <row r="9" spans="1:14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8"/>
    </row>
    <row r="10" spans="1:15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3</v>
      </c>
      <c r="N10" s="71" t="s">
        <v>91</v>
      </c>
      <c r="O10" s="61" t="s">
        <v>87</v>
      </c>
    </row>
    <row r="11" spans="1:15" ht="12" customHeigh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2" customHeight="1">
      <c r="A12" s="38">
        <v>1</v>
      </c>
      <c r="B12" s="39" t="s">
        <v>6</v>
      </c>
      <c r="C12" s="48">
        <v>0.5</v>
      </c>
      <c r="D12" s="110">
        <v>88.9</v>
      </c>
      <c r="E12" s="46">
        <f aca="true" t="shared" si="0" ref="E12:E43">E11</f>
        <v>7</v>
      </c>
      <c r="F12" s="55">
        <f aca="true" t="shared" si="1" ref="F12:F39">D12-(D12*E12/100)</f>
        <v>82.677</v>
      </c>
      <c r="G12" s="64"/>
      <c r="H12" s="65"/>
      <c r="I12" s="67"/>
      <c r="J12" s="67"/>
      <c r="K12" s="67">
        <v>20</v>
      </c>
      <c r="L12" s="67"/>
      <c r="M12" s="67">
        <v>60</v>
      </c>
      <c r="N12" s="67">
        <v>40</v>
      </c>
      <c r="O12" s="51">
        <f aca="true" t="shared" si="2" ref="O12:O39">(SUM(G12:N12))*F12</f>
        <v>9921.240000000002</v>
      </c>
    </row>
    <row r="13" spans="1:15" ht="12" customHeight="1">
      <c r="A13" s="38">
        <v>2</v>
      </c>
      <c r="B13" s="39" t="s">
        <v>6</v>
      </c>
      <c r="C13" s="48">
        <v>0.7</v>
      </c>
      <c r="D13" s="110">
        <v>122.8</v>
      </c>
      <c r="E13" s="46">
        <f t="shared" si="0"/>
        <v>7</v>
      </c>
      <c r="F13" s="55">
        <f t="shared" si="1"/>
        <v>114.204</v>
      </c>
      <c r="G13" s="64"/>
      <c r="H13" s="65"/>
      <c r="I13" s="67">
        <v>12</v>
      </c>
      <c r="J13" s="67"/>
      <c r="K13" s="67"/>
      <c r="L13" s="67"/>
      <c r="M13" s="67"/>
      <c r="N13" s="67"/>
      <c r="O13" s="51">
        <f t="shared" si="2"/>
        <v>1370.4479999999999</v>
      </c>
    </row>
    <row r="14" spans="1:15" ht="12" customHeight="1">
      <c r="A14" s="38">
        <v>3</v>
      </c>
      <c r="B14" s="39" t="s">
        <v>7</v>
      </c>
      <c r="C14" s="48">
        <v>0.5</v>
      </c>
      <c r="D14" s="110">
        <v>85</v>
      </c>
      <c r="E14" s="46">
        <f t="shared" si="0"/>
        <v>7</v>
      </c>
      <c r="F14" s="55">
        <f t="shared" si="1"/>
        <v>79.05</v>
      </c>
      <c r="G14" s="64"/>
      <c r="H14" s="65"/>
      <c r="I14" s="67"/>
      <c r="J14" s="67"/>
      <c r="K14" s="67"/>
      <c r="L14" s="67"/>
      <c r="M14" s="67"/>
      <c r="N14" s="67"/>
      <c r="O14" s="51">
        <f t="shared" si="2"/>
        <v>0</v>
      </c>
    </row>
    <row r="15" spans="1:15" ht="12" customHeight="1">
      <c r="A15" s="38">
        <v>4</v>
      </c>
      <c r="B15" s="39" t="s">
        <v>8</v>
      </c>
      <c r="C15" s="48">
        <v>0.5</v>
      </c>
      <c r="D15" s="110">
        <v>85</v>
      </c>
      <c r="E15" s="46">
        <f t="shared" si="0"/>
        <v>7</v>
      </c>
      <c r="F15" s="55">
        <f t="shared" si="1"/>
        <v>79.05</v>
      </c>
      <c r="G15" s="64"/>
      <c r="H15" s="65"/>
      <c r="I15" s="67"/>
      <c r="J15" s="67"/>
      <c r="K15" s="67"/>
      <c r="L15" s="67">
        <v>20</v>
      </c>
      <c r="M15" s="67">
        <v>20</v>
      </c>
      <c r="N15" s="67"/>
      <c r="O15" s="51">
        <f t="shared" si="2"/>
        <v>3162</v>
      </c>
    </row>
    <row r="16" spans="1:15" ht="12" customHeight="1">
      <c r="A16" s="38">
        <v>5</v>
      </c>
      <c r="B16" s="39" t="s">
        <v>9</v>
      </c>
      <c r="C16" s="48">
        <v>0.5</v>
      </c>
      <c r="D16" s="110">
        <v>85</v>
      </c>
      <c r="E16" s="46">
        <f t="shared" si="0"/>
        <v>7</v>
      </c>
      <c r="F16" s="55">
        <f t="shared" si="1"/>
        <v>79.05</v>
      </c>
      <c r="G16" s="64"/>
      <c r="H16" s="65"/>
      <c r="I16" s="67"/>
      <c r="J16" s="67"/>
      <c r="K16" s="67"/>
      <c r="L16" s="67"/>
      <c r="M16" s="67"/>
      <c r="N16" s="67"/>
      <c r="O16" s="51">
        <f t="shared" si="2"/>
        <v>0</v>
      </c>
    </row>
    <row r="17" spans="1:15" ht="12" customHeight="1">
      <c r="A17" s="38">
        <v>6</v>
      </c>
      <c r="B17" s="39" t="s">
        <v>10</v>
      </c>
      <c r="C17" s="48">
        <v>0.7</v>
      </c>
      <c r="D17" s="110">
        <v>251.6</v>
      </c>
      <c r="E17" s="46">
        <f t="shared" si="0"/>
        <v>7</v>
      </c>
      <c r="F17" s="55">
        <f t="shared" si="1"/>
        <v>233.988</v>
      </c>
      <c r="G17" s="64"/>
      <c r="H17" s="65"/>
      <c r="I17" s="67"/>
      <c r="J17" s="67"/>
      <c r="K17" s="67"/>
      <c r="L17" s="67"/>
      <c r="M17" s="67"/>
      <c r="N17" s="67"/>
      <c r="O17" s="51">
        <f t="shared" si="2"/>
        <v>0</v>
      </c>
    </row>
    <row r="18" spans="1:15" ht="12" customHeight="1">
      <c r="A18" s="38">
        <v>7</v>
      </c>
      <c r="B18" s="39" t="s">
        <v>11</v>
      </c>
      <c r="C18" s="48">
        <v>1.75</v>
      </c>
      <c r="D18" s="110">
        <v>491.8</v>
      </c>
      <c r="E18" s="46">
        <f t="shared" si="0"/>
        <v>7</v>
      </c>
      <c r="F18" s="55">
        <f t="shared" si="1"/>
        <v>457.374</v>
      </c>
      <c r="G18" s="64"/>
      <c r="H18" s="65"/>
      <c r="I18" s="67"/>
      <c r="J18" s="67"/>
      <c r="K18" s="67"/>
      <c r="L18" s="67"/>
      <c r="M18" s="67"/>
      <c r="N18" s="67"/>
      <c r="O18" s="51">
        <f t="shared" si="2"/>
        <v>0</v>
      </c>
    </row>
    <row r="19" spans="1:15" ht="12" customHeight="1">
      <c r="A19" s="38">
        <v>8</v>
      </c>
      <c r="B19" s="39" t="s">
        <v>12</v>
      </c>
      <c r="C19" s="48">
        <v>0.5</v>
      </c>
      <c r="D19" s="110">
        <v>88.9</v>
      </c>
      <c r="E19" s="46">
        <f t="shared" si="0"/>
        <v>7</v>
      </c>
      <c r="F19" s="55">
        <f t="shared" si="1"/>
        <v>82.677</v>
      </c>
      <c r="G19" s="64"/>
      <c r="H19" s="65"/>
      <c r="I19" s="67"/>
      <c r="J19" s="67"/>
      <c r="K19" s="67">
        <v>20</v>
      </c>
      <c r="L19" s="67">
        <v>20</v>
      </c>
      <c r="M19" s="67"/>
      <c r="N19" s="67"/>
      <c r="O19" s="51">
        <f t="shared" si="2"/>
        <v>3307.0800000000004</v>
      </c>
    </row>
    <row r="20" spans="1:15" ht="12" customHeight="1">
      <c r="A20" s="38">
        <v>9</v>
      </c>
      <c r="B20" s="39" t="s">
        <v>13</v>
      </c>
      <c r="C20" s="48">
        <v>0.75</v>
      </c>
      <c r="D20" s="110">
        <v>131</v>
      </c>
      <c r="E20" s="46">
        <f t="shared" si="0"/>
        <v>7</v>
      </c>
      <c r="F20" s="55">
        <f t="shared" si="1"/>
        <v>121.83</v>
      </c>
      <c r="G20" s="64"/>
      <c r="H20" s="65"/>
      <c r="I20" s="67"/>
      <c r="J20" s="67"/>
      <c r="K20" s="67">
        <v>12</v>
      </c>
      <c r="L20" s="67"/>
      <c r="M20" s="67"/>
      <c r="N20" s="67"/>
      <c r="O20" s="51">
        <f t="shared" si="2"/>
        <v>1461.96</v>
      </c>
    </row>
    <row r="21" spans="1:15" ht="12" customHeight="1">
      <c r="A21" s="38">
        <v>10</v>
      </c>
      <c r="B21" s="39" t="s">
        <v>13</v>
      </c>
      <c r="C21" s="48">
        <v>1.75</v>
      </c>
      <c r="D21" s="110">
        <v>383.5</v>
      </c>
      <c r="E21" s="46">
        <f t="shared" si="0"/>
        <v>7</v>
      </c>
      <c r="F21" s="55">
        <f t="shared" si="1"/>
        <v>356.655</v>
      </c>
      <c r="G21" s="64"/>
      <c r="H21" s="65"/>
      <c r="I21" s="67"/>
      <c r="J21" s="67"/>
      <c r="K21" s="67"/>
      <c r="L21" s="67"/>
      <c r="M21" s="67"/>
      <c r="N21" s="67"/>
      <c r="O21" s="51">
        <f t="shared" si="2"/>
        <v>0</v>
      </c>
    </row>
    <row r="22" spans="1:15" ht="12" customHeight="1">
      <c r="A22" s="37">
        <v>11</v>
      </c>
      <c r="B22" s="128" t="s">
        <v>14</v>
      </c>
      <c r="C22" s="129">
        <v>0.5</v>
      </c>
      <c r="D22" s="130">
        <v>99.4</v>
      </c>
      <c r="E22" s="131">
        <f t="shared" si="0"/>
        <v>7</v>
      </c>
      <c r="F22" s="132">
        <f t="shared" si="1"/>
        <v>92.44200000000001</v>
      </c>
      <c r="G22" s="133">
        <v>20</v>
      </c>
      <c r="H22" s="133">
        <v>20</v>
      </c>
      <c r="I22" s="134"/>
      <c r="J22" s="134"/>
      <c r="K22" s="134"/>
      <c r="L22" s="134"/>
      <c r="M22" s="134">
        <v>20</v>
      </c>
      <c r="N22" s="134">
        <v>20</v>
      </c>
      <c r="O22" s="135">
        <f t="shared" si="2"/>
        <v>7395.360000000001</v>
      </c>
    </row>
    <row r="23" spans="1:15" ht="12" customHeight="1">
      <c r="A23" s="37">
        <v>12</v>
      </c>
      <c r="B23" s="128" t="s">
        <v>15</v>
      </c>
      <c r="C23" s="129">
        <v>0.5</v>
      </c>
      <c r="D23" s="130">
        <v>99.4</v>
      </c>
      <c r="E23" s="131">
        <f t="shared" si="0"/>
        <v>7</v>
      </c>
      <c r="F23" s="132">
        <f t="shared" si="1"/>
        <v>92.44200000000001</v>
      </c>
      <c r="G23" s="133">
        <v>20</v>
      </c>
      <c r="H23" s="133">
        <v>20</v>
      </c>
      <c r="I23" s="134"/>
      <c r="J23" s="134">
        <v>20</v>
      </c>
      <c r="K23" s="134"/>
      <c r="L23" s="134"/>
      <c r="M23" s="134"/>
      <c r="N23" s="134"/>
      <c r="O23" s="135">
        <f t="shared" si="2"/>
        <v>5546.52</v>
      </c>
    </row>
    <row r="24" spans="1:15" ht="12" customHeight="1">
      <c r="A24" s="37">
        <v>13</v>
      </c>
      <c r="B24" s="128" t="s">
        <v>16</v>
      </c>
      <c r="C24" s="129">
        <v>0.5</v>
      </c>
      <c r="D24" s="130">
        <v>99.4</v>
      </c>
      <c r="E24" s="131">
        <f t="shared" si="0"/>
        <v>7</v>
      </c>
      <c r="F24" s="132">
        <f t="shared" si="1"/>
        <v>92.44200000000001</v>
      </c>
      <c r="G24" s="133">
        <v>20</v>
      </c>
      <c r="H24" s="133">
        <v>20</v>
      </c>
      <c r="I24" s="134"/>
      <c r="J24" s="134">
        <v>20</v>
      </c>
      <c r="K24" s="134"/>
      <c r="L24" s="134"/>
      <c r="M24" s="134">
        <v>20</v>
      </c>
      <c r="N24" s="134">
        <v>20</v>
      </c>
      <c r="O24" s="135">
        <f t="shared" si="2"/>
        <v>9244.2</v>
      </c>
    </row>
    <row r="25" spans="1:15" ht="12" customHeight="1">
      <c r="A25" s="37">
        <v>14</v>
      </c>
      <c r="B25" s="128" t="s">
        <v>17</v>
      </c>
      <c r="C25" s="129">
        <v>0.5</v>
      </c>
      <c r="D25" s="130">
        <v>99.4</v>
      </c>
      <c r="E25" s="131">
        <f t="shared" si="0"/>
        <v>7</v>
      </c>
      <c r="F25" s="132">
        <f t="shared" si="1"/>
        <v>92.44200000000001</v>
      </c>
      <c r="G25" s="133"/>
      <c r="H25" s="133"/>
      <c r="I25" s="134"/>
      <c r="J25" s="134"/>
      <c r="K25" s="134"/>
      <c r="L25" s="134"/>
      <c r="M25" s="134"/>
      <c r="N25" s="134"/>
      <c r="O25" s="135">
        <f t="shared" si="2"/>
        <v>0</v>
      </c>
    </row>
    <row r="26" spans="1:15" ht="12" customHeight="1">
      <c r="A26" s="37">
        <v>15</v>
      </c>
      <c r="B26" s="39" t="s">
        <v>18</v>
      </c>
      <c r="C26" s="48">
        <v>0.25</v>
      </c>
      <c r="D26" s="110">
        <v>43.8</v>
      </c>
      <c r="E26" s="46">
        <f t="shared" si="0"/>
        <v>7</v>
      </c>
      <c r="F26" s="55">
        <f t="shared" si="1"/>
        <v>40.733999999999995</v>
      </c>
      <c r="G26" s="64"/>
      <c r="H26" s="65"/>
      <c r="I26" s="67"/>
      <c r="J26" s="67"/>
      <c r="K26" s="67"/>
      <c r="L26" s="67">
        <v>30</v>
      </c>
      <c r="M26" s="67"/>
      <c r="N26" s="67"/>
      <c r="O26" s="51">
        <f t="shared" si="2"/>
        <v>1222.0199999999998</v>
      </c>
    </row>
    <row r="27" spans="1:15" ht="12" customHeight="1">
      <c r="A27" s="38">
        <v>16</v>
      </c>
      <c r="B27" s="39" t="s">
        <v>18</v>
      </c>
      <c r="C27" s="48">
        <v>0.5</v>
      </c>
      <c r="D27" s="110">
        <v>71.2</v>
      </c>
      <c r="E27" s="46">
        <f t="shared" si="0"/>
        <v>7</v>
      </c>
      <c r="F27" s="55">
        <f t="shared" si="1"/>
        <v>66.21600000000001</v>
      </c>
      <c r="G27" s="64"/>
      <c r="H27" s="65">
        <v>200</v>
      </c>
      <c r="I27" s="67">
        <v>40</v>
      </c>
      <c r="J27" s="67"/>
      <c r="K27" s="67">
        <v>20</v>
      </c>
      <c r="L27" s="67">
        <v>20</v>
      </c>
      <c r="M27" s="67"/>
      <c r="N27" s="67"/>
      <c r="O27" s="51">
        <f t="shared" si="2"/>
        <v>18540.480000000003</v>
      </c>
    </row>
    <row r="28" spans="1:15" ht="12" customHeight="1">
      <c r="A28" s="38">
        <v>17</v>
      </c>
      <c r="B28" s="39" t="s">
        <v>18</v>
      </c>
      <c r="C28" s="48">
        <v>0.75</v>
      </c>
      <c r="D28" s="110">
        <v>122</v>
      </c>
      <c r="E28" s="46">
        <f t="shared" si="0"/>
        <v>7</v>
      </c>
      <c r="F28" s="55">
        <f t="shared" si="1"/>
        <v>113.46000000000001</v>
      </c>
      <c r="G28" s="64"/>
      <c r="H28" s="65"/>
      <c r="I28" s="67"/>
      <c r="J28" s="67"/>
      <c r="K28" s="67">
        <v>12</v>
      </c>
      <c r="L28" s="67"/>
      <c r="M28" s="67"/>
      <c r="N28" s="67"/>
      <c r="O28" s="51">
        <f t="shared" si="2"/>
        <v>1361.52</v>
      </c>
    </row>
    <row r="29" spans="1:15" ht="12" customHeight="1">
      <c r="A29" s="38">
        <v>18</v>
      </c>
      <c r="B29" s="39" t="s">
        <v>19</v>
      </c>
      <c r="C29" s="48">
        <v>0.25</v>
      </c>
      <c r="D29" s="110">
        <v>45.8</v>
      </c>
      <c r="E29" s="46">
        <f t="shared" si="0"/>
        <v>7</v>
      </c>
      <c r="F29" s="55">
        <f t="shared" si="1"/>
        <v>42.593999999999994</v>
      </c>
      <c r="G29" s="64"/>
      <c r="H29" s="65"/>
      <c r="I29" s="67"/>
      <c r="J29" s="67">
        <v>30</v>
      </c>
      <c r="K29" s="67"/>
      <c r="L29" s="67"/>
      <c r="M29" s="67"/>
      <c r="N29" s="67"/>
      <c r="O29" s="51">
        <f t="shared" si="2"/>
        <v>1277.8199999999997</v>
      </c>
    </row>
    <row r="30" spans="1:15" ht="12" customHeight="1">
      <c r="A30" s="38">
        <v>19</v>
      </c>
      <c r="B30" s="39" t="s">
        <v>20</v>
      </c>
      <c r="C30" s="48">
        <v>0.5</v>
      </c>
      <c r="D30" s="110">
        <v>85.5</v>
      </c>
      <c r="E30" s="46">
        <f t="shared" si="0"/>
        <v>7</v>
      </c>
      <c r="F30" s="55">
        <f t="shared" si="1"/>
        <v>79.515</v>
      </c>
      <c r="G30" s="64"/>
      <c r="H30" s="65"/>
      <c r="I30" s="67">
        <v>60</v>
      </c>
      <c r="J30" s="67"/>
      <c r="K30" s="67">
        <v>20</v>
      </c>
      <c r="L30" s="67"/>
      <c r="M30" s="67">
        <v>60</v>
      </c>
      <c r="N30" s="67"/>
      <c r="O30" s="51">
        <f t="shared" si="2"/>
        <v>11132.1</v>
      </c>
    </row>
    <row r="31" spans="1:15" ht="12" customHeight="1">
      <c r="A31" s="38">
        <v>20</v>
      </c>
      <c r="B31" s="39" t="s">
        <v>20</v>
      </c>
      <c r="C31" s="48">
        <v>0.75</v>
      </c>
      <c r="D31" s="110">
        <v>124.2</v>
      </c>
      <c r="E31" s="46">
        <f t="shared" si="0"/>
        <v>7</v>
      </c>
      <c r="F31" s="55">
        <f t="shared" si="1"/>
        <v>115.506</v>
      </c>
      <c r="G31" s="64"/>
      <c r="H31" s="65"/>
      <c r="I31" s="67"/>
      <c r="J31" s="67">
        <v>12</v>
      </c>
      <c r="K31" s="67">
        <v>12</v>
      </c>
      <c r="L31" s="67"/>
      <c r="M31" s="67"/>
      <c r="N31" s="67"/>
      <c r="O31" s="51">
        <f t="shared" si="2"/>
        <v>2772.1440000000002</v>
      </c>
    </row>
    <row r="32" spans="1:15" ht="12" customHeight="1">
      <c r="A32" s="38">
        <v>21</v>
      </c>
      <c r="B32" s="39" t="s">
        <v>19</v>
      </c>
      <c r="C32" s="48">
        <v>1.75</v>
      </c>
      <c r="D32" s="110">
        <v>298</v>
      </c>
      <c r="E32" s="46">
        <f t="shared" si="0"/>
        <v>7</v>
      </c>
      <c r="F32" s="55">
        <f t="shared" si="1"/>
        <v>277.14</v>
      </c>
      <c r="G32" s="64"/>
      <c r="H32" s="65"/>
      <c r="I32" s="67"/>
      <c r="J32" s="67"/>
      <c r="K32" s="67"/>
      <c r="L32" s="67"/>
      <c r="M32" s="67"/>
      <c r="N32" s="67"/>
      <c r="O32" s="51">
        <f t="shared" si="2"/>
        <v>0</v>
      </c>
    </row>
    <row r="33" spans="1:15" ht="12" customHeight="1">
      <c r="A33" s="38">
        <v>22</v>
      </c>
      <c r="B33" s="39" t="s">
        <v>21</v>
      </c>
      <c r="C33" s="48">
        <v>0.7</v>
      </c>
      <c r="D33" s="110">
        <v>531.7</v>
      </c>
      <c r="E33" s="46">
        <f t="shared" si="0"/>
        <v>7</v>
      </c>
      <c r="F33" s="55">
        <f t="shared" si="1"/>
        <v>494.48100000000005</v>
      </c>
      <c r="G33" s="64"/>
      <c r="H33" s="65"/>
      <c r="I33" s="67"/>
      <c r="J33" s="67"/>
      <c r="K33" s="67"/>
      <c r="L33" s="67"/>
      <c r="M33" s="67"/>
      <c r="N33" s="67"/>
      <c r="O33" s="51">
        <f t="shared" si="2"/>
        <v>0</v>
      </c>
    </row>
    <row r="34" spans="1:15" ht="12" customHeight="1">
      <c r="A34" s="38">
        <v>23</v>
      </c>
      <c r="B34" s="39" t="s">
        <v>22</v>
      </c>
      <c r="C34" s="48">
        <v>0.5</v>
      </c>
      <c r="D34" s="110">
        <v>85.1</v>
      </c>
      <c r="E34" s="46">
        <f t="shared" si="0"/>
        <v>7</v>
      </c>
      <c r="F34" s="55">
        <f t="shared" si="1"/>
        <v>79.143</v>
      </c>
      <c r="G34" s="64"/>
      <c r="H34" s="65"/>
      <c r="I34" s="67"/>
      <c r="J34" s="67"/>
      <c r="K34" s="67"/>
      <c r="L34" s="67"/>
      <c r="M34" s="67"/>
      <c r="N34" s="67"/>
      <c r="O34" s="51">
        <f t="shared" si="2"/>
        <v>0</v>
      </c>
    </row>
    <row r="35" spans="1:15" ht="12" customHeight="1">
      <c r="A35" s="38">
        <v>24</v>
      </c>
      <c r="B35" s="39" t="s">
        <v>23</v>
      </c>
      <c r="C35" s="48">
        <v>0.25</v>
      </c>
      <c r="D35" s="110">
        <v>43.8</v>
      </c>
      <c r="E35" s="46">
        <f t="shared" si="0"/>
        <v>7</v>
      </c>
      <c r="F35" s="55">
        <f t="shared" si="1"/>
        <v>40.733999999999995</v>
      </c>
      <c r="G35" s="64"/>
      <c r="H35" s="65"/>
      <c r="I35" s="67"/>
      <c r="J35" s="67"/>
      <c r="K35" s="67"/>
      <c r="L35" s="67"/>
      <c r="M35" s="67"/>
      <c r="N35" s="67"/>
      <c r="O35" s="51">
        <f t="shared" si="2"/>
        <v>0</v>
      </c>
    </row>
    <row r="36" spans="1:15" ht="12" customHeight="1">
      <c r="A36" s="38">
        <v>25</v>
      </c>
      <c r="B36" s="39" t="s">
        <v>23</v>
      </c>
      <c r="C36" s="48">
        <v>0.5</v>
      </c>
      <c r="D36" s="110">
        <v>84.7</v>
      </c>
      <c r="E36" s="46">
        <f t="shared" si="0"/>
        <v>7</v>
      </c>
      <c r="F36" s="55">
        <f t="shared" si="1"/>
        <v>78.771</v>
      </c>
      <c r="G36" s="64"/>
      <c r="H36" s="65"/>
      <c r="I36" s="67"/>
      <c r="J36" s="67"/>
      <c r="K36" s="67">
        <v>20</v>
      </c>
      <c r="L36" s="67">
        <v>20</v>
      </c>
      <c r="M36" s="67"/>
      <c r="N36" s="67"/>
      <c r="O36" s="51">
        <f t="shared" si="2"/>
        <v>3150.84</v>
      </c>
    </row>
    <row r="37" spans="1:15" ht="12" customHeight="1">
      <c r="A37" s="38">
        <v>26</v>
      </c>
      <c r="B37" s="39" t="s">
        <v>24</v>
      </c>
      <c r="C37" s="48">
        <v>0.25</v>
      </c>
      <c r="D37" s="110">
        <v>43.8</v>
      </c>
      <c r="E37" s="46">
        <f t="shared" si="0"/>
        <v>7</v>
      </c>
      <c r="F37" s="55">
        <f t="shared" si="1"/>
        <v>40.733999999999995</v>
      </c>
      <c r="G37" s="64"/>
      <c r="H37" s="65"/>
      <c r="I37" s="67"/>
      <c r="J37" s="67">
        <v>30</v>
      </c>
      <c r="K37" s="67"/>
      <c r="L37" s="67"/>
      <c r="M37" s="67"/>
      <c r="N37" s="67"/>
      <c r="O37" s="51">
        <f t="shared" si="2"/>
        <v>1222.0199999999998</v>
      </c>
    </row>
    <row r="38" spans="1:15" ht="12" customHeight="1">
      <c r="A38" s="38">
        <v>27</v>
      </c>
      <c r="B38" s="39" t="s">
        <v>24</v>
      </c>
      <c r="C38" s="48">
        <v>0.5</v>
      </c>
      <c r="D38" s="110">
        <v>81.8</v>
      </c>
      <c r="E38" s="46">
        <f t="shared" si="0"/>
        <v>7</v>
      </c>
      <c r="F38" s="55">
        <f t="shared" si="1"/>
        <v>76.074</v>
      </c>
      <c r="G38" s="64"/>
      <c r="H38" s="65"/>
      <c r="I38" s="67">
        <v>60</v>
      </c>
      <c r="J38" s="67"/>
      <c r="K38" s="67">
        <v>20</v>
      </c>
      <c r="L38" s="67"/>
      <c r="M38" s="67">
        <v>60</v>
      </c>
      <c r="N38" s="67"/>
      <c r="O38" s="51">
        <f t="shared" si="2"/>
        <v>10650.36</v>
      </c>
    </row>
    <row r="39" spans="1:15" ht="12" customHeight="1">
      <c r="A39" s="38">
        <v>28</v>
      </c>
      <c r="B39" s="39" t="s">
        <v>25</v>
      </c>
      <c r="C39" s="48">
        <v>0.5</v>
      </c>
      <c r="D39" s="110">
        <v>85.1</v>
      </c>
      <c r="E39" s="46">
        <f t="shared" si="0"/>
        <v>7</v>
      </c>
      <c r="F39" s="55">
        <f t="shared" si="1"/>
        <v>79.143</v>
      </c>
      <c r="G39" s="64"/>
      <c r="H39" s="65"/>
      <c r="I39" s="67"/>
      <c r="J39" s="67"/>
      <c r="K39" s="67"/>
      <c r="L39" s="67"/>
      <c r="M39" s="67"/>
      <c r="N39" s="67"/>
      <c r="O39" s="51">
        <f t="shared" si="2"/>
        <v>0</v>
      </c>
    </row>
    <row r="40" spans="1:15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2" customHeight="1">
      <c r="A41" s="38">
        <v>29</v>
      </c>
      <c r="B41" s="41" t="s">
        <v>27</v>
      </c>
      <c r="C41" s="48">
        <v>0.5</v>
      </c>
      <c r="D41" s="55">
        <v>99.5</v>
      </c>
      <c r="E41" s="46">
        <f t="shared" si="0"/>
        <v>7</v>
      </c>
      <c r="F41" s="55">
        <v>92.5</v>
      </c>
      <c r="G41" s="64"/>
      <c r="H41" s="65"/>
      <c r="I41" s="67">
        <v>20</v>
      </c>
      <c r="J41" s="67"/>
      <c r="K41" s="67"/>
      <c r="L41" s="67"/>
      <c r="M41" s="67"/>
      <c r="N41" s="67"/>
      <c r="O41" s="51">
        <f aca="true" t="shared" si="3" ref="O41:O62">(SUM(G41:N41))*F41</f>
        <v>1850</v>
      </c>
    </row>
    <row r="42" spans="1:15" ht="12" customHeight="1">
      <c r="A42" s="38">
        <v>30</v>
      </c>
      <c r="B42" s="41" t="s">
        <v>28</v>
      </c>
      <c r="C42" s="48" t="s">
        <v>29</v>
      </c>
      <c r="D42" s="55">
        <v>31.3</v>
      </c>
      <c r="E42" s="46">
        <f t="shared" si="0"/>
        <v>7</v>
      </c>
      <c r="F42" s="55">
        <v>29.11</v>
      </c>
      <c r="G42" s="64"/>
      <c r="H42" s="65"/>
      <c r="I42" s="67"/>
      <c r="J42" s="67"/>
      <c r="K42" s="67"/>
      <c r="L42" s="67"/>
      <c r="M42" s="67"/>
      <c r="N42" s="67"/>
      <c r="O42" s="51">
        <f t="shared" si="3"/>
        <v>0</v>
      </c>
    </row>
    <row r="43" spans="1:15" ht="12" customHeight="1">
      <c r="A43" s="38">
        <v>31</v>
      </c>
      <c r="B43" s="41" t="s">
        <v>28</v>
      </c>
      <c r="C43" s="48">
        <v>0.5</v>
      </c>
      <c r="D43" s="55">
        <v>95</v>
      </c>
      <c r="E43" s="46">
        <f t="shared" si="0"/>
        <v>7</v>
      </c>
      <c r="F43" s="55">
        <v>88.38</v>
      </c>
      <c r="G43" s="64"/>
      <c r="H43" s="65">
        <v>20</v>
      </c>
      <c r="I43" s="67">
        <v>20</v>
      </c>
      <c r="J43" s="67"/>
      <c r="K43" s="67"/>
      <c r="L43" s="67"/>
      <c r="M43" s="67">
        <v>20</v>
      </c>
      <c r="N43" s="67"/>
      <c r="O43" s="51">
        <f t="shared" si="3"/>
        <v>5302.799999999999</v>
      </c>
    </row>
    <row r="44" spans="1:15" ht="12" customHeight="1">
      <c r="A44" s="38">
        <v>32</v>
      </c>
      <c r="B44" s="41" t="s">
        <v>30</v>
      </c>
      <c r="C44" s="48">
        <v>0.5</v>
      </c>
      <c r="D44" s="55">
        <v>77</v>
      </c>
      <c r="E44" s="46">
        <f aca="true" t="shared" si="4" ref="E44:E62">E43</f>
        <v>7</v>
      </c>
      <c r="F44" s="55">
        <v>71.61</v>
      </c>
      <c r="G44" s="64"/>
      <c r="H44" s="65"/>
      <c r="I44" s="67"/>
      <c r="J44" s="67"/>
      <c r="K44" s="67">
        <v>20</v>
      </c>
      <c r="L44" s="67"/>
      <c r="M44" s="67">
        <v>20</v>
      </c>
      <c r="N44" s="67"/>
      <c r="O44" s="51">
        <f t="shared" si="3"/>
        <v>2864.4</v>
      </c>
    </row>
    <row r="45" spans="1:15" ht="12" customHeight="1">
      <c r="A45" s="38">
        <v>33</v>
      </c>
      <c r="B45" s="41" t="s">
        <v>31</v>
      </c>
      <c r="C45" s="48">
        <v>0.5</v>
      </c>
      <c r="D45" s="55">
        <v>76</v>
      </c>
      <c r="E45" s="46">
        <f t="shared" si="4"/>
        <v>7</v>
      </c>
      <c r="F45" s="55">
        <v>70.68</v>
      </c>
      <c r="G45" s="64"/>
      <c r="H45" s="65"/>
      <c r="I45" s="67"/>
      <c r="J45" s="67"/>
      <c r="K45" s="67"/>
      <c r="L45" s="67"/>
      <c r="M45" s="67"/>
      <c r="N45" s="67"/>
      <c r="O45" s="51">
        <f t="shared" si="3"/>
        <v>0</v>
      </c>
    </row>
    <row r="46" spans="1:15" ht="12" customHeight="1">
      <c r="A46" s="38">
        <v>34</v>
      </c>
      <c r="B46" s="41" t="s">
        <v>32</v>
      </c>
      <c r="C46" s="48">
        <v>0.5</v>
      </c>
      <c r="D46" s="55">
        <v>75</v>
      </c>
      <c r="E46" s="46">
        <f t="shared" si="4"/>
        <v>7</v>
      </c>
      <c r="F46" s="55">
        <v>69.75</v>
      </c>
      <c r="G46" s="64"/>
      <c r="H46" s="65"/>
      <c r="I46" s="67">
        <v>20</v>
      </c>
      <c r="J46" s="67"/>
      <c r="K46" s="67"/>
      <c r="L46" s="67"/>
      <c r="M46" s="67"/>
      <c r="N46" s="67"/>
      <c r="O46" s="51">
        <f t="shared" si="3"/>
        <v>1395</v>
      </c>
    </row>
    <row r="47" spans="1:15" ht="12" customHeight="1">
      <c r="A47" s="38">
        <v>35</v>
      </c>
      <c r="B47" s="41" t="s">
        <v>33</v>
      </c>
      <c r="C47" s="48" t="s">
        <v>29</v>
      </c>
      <c r="D47" s="55">
        <v>28.7</v>
      </c>
      <c r="E47" s="46">
        <f t="shared" si="4"/>
        <v>7</v>
      </c>
      <c r="F47" s="55">
        <v>26.69</v>
      </c>
      <c r="G47" s="64"/>
      <c r="H47" s="65"/>
      <c r="I47" s="67"/>
      <c r="J47" s="67"/>
      <c r="K47" s="67"/>
      <c r="L47" s="67"/>
      <c r="M47" s="67"/>
      <c r="N47" s="67"/>
      <c r="O47" s="51">
        <f t="shared" si="3"/>
        <v>0</v>
      </c>
    </row>
    <row r="48" spans="1:15" ht="12" customHeight="1">
      <c r="A48" s="38">
        <v>36</v>
      </c>
      <c r="B48" s="41" t="s">
        <v>34</v>
      </c>
      <c r="C48" s="48">
        <v>0.5</v>
      </c>
      <c r="D48" s="55">
        <v>75</v>
      </c>
      <c r="E48" s="46">
        <f t="shared" si="4"/>
        <v>7</v>
      </c>
      <c r="F48" s="55">
        <v>69.75</v>
      </c>
      <c r="G48" s="64"/>
      <c r="H48" s="65"/>
      <c r="I48" s="67"/>
      <c r="J48" s="67"/>
      <c r="K48" s="67"/>
      <c r="L48" s="67"/>
      <c r="M48" s="67"/>
      <c r="N48" s="67"/>
      <c r="O48" s="51">
        <f t="shared" si="3"/>
        <v>0</v>
      </c>
    </row>
    <row r="49" spans="1:15" ht="12" customHeight="1">
      <c r="A49" s="38">
        <v>37</v>
      </c>
      <c r="B49" s="41" t="s">
        <v>35</v>
      </c>
      <c r="C49" s="48">
        <v>0.5</v>
      </c>
      <c r="D49" s="55">
        <v>82</v>
      </c>
      <c r="E49" s="46">
        <f t="shared" si="4"/>
        <v>7</v>
      </c>
      <c r="F49" s="55">
        <v>76.26</v>
      </c>
      <c r="G49" s="64"/>
      <c r="H49" s="65"/>
      <c r="I49" s="67"/>
      <c r="J49" s="67"/>
      <c r="K49" s="67"/>
      <c r="L49" s="67"/>
      <c r="M49" s="67"/>
      <c r="N49" s="67"/>
      <c r="O49" s="51">
        <f t="shared" si="3"/>
        <v>0</v>
      </c>
    </row>
    <row r="50" spans="1:15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4"/>
        <v>7</v>
      </c>
      <c r="F50" s="55">
        <v>87.32</v>
      </c>
      <c r="G50" s="64"/>
      <c r="H50" s="65"/>
      <c r="I50" s="67"/>
      <c r="J50" s="67"/>
      <c r="K50" s="67"/>
      <c r="L50" s="67"/>
      <c r="M50" s="67"/>
      <c r="N50" s="67"/>
      <c r="O50" s="51">
        <f t="shared" si="3"/>
        <v>0</v>
      </c>
    </row>
    <row r="51" spans="1:15" ht="12" customHeight="1">
      <c r="A51" s="38">
        <v>39</v>
      </c>
      <c r="B51" s="41" t="s">
        <v>37</v>
      </c>
      <c r="C51" s="48">
        <v>0.5</v>
      </c>
      <c r="D51" s="55">
        <v>93.3</v>
      </c>
      <c r="E51" s="46">
        <f t="shared" si="4"/>
        <v>7</v>
      </c>
      <c r="F51" s="55">
        <v>86.77</v>
      </c>
      <c r="G51" s="64"/>
      <c r="H51" s="65"/>
      <c r="I51" s="67"/>
      <c r="J51" s="67"/>
      <c r="K51" s="67"/>
      <c r="L51" s="67"/>
      <c r="M51" s="67"/>
      <c r="N51" s="67"/>
      <c r="O51" s="51">
        <f t="shared" si="3"/>
        <v>0</v>
      </c>
    </row>
    <row r="52" spans="1:15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4"/>
        <v>7</v>
      </c>
      <c r="F52" s="55">
        <v>86.77</v>
      </c>
      <c r="G52" s="64"/>
      <c r="H52" s="65"/>
      <c r="I52" s="67"/>
      <c r="J52" s="67"/>
      <c r="K52" s="67"/>
      <c r="L52" s="67"/>
      <c r="M52" s="67"/>
      <c r="N52" s="67"/>
      <c r="O52" s="51">
        <f t="shared" si="3"/>
        <v>0</v>
      </c>
    </row>
    <row r="53" spans="1:15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4"/>
        <v>7</v>
      </c>
      <c r="F53" s="55">
        <v>87.33</v>
      </c>
      <c r="G53" s="64"/>
      <c r="H53" s="65"/>
      <c r="I53" s="67"/>
      <c r="J53" s="67"/>
      <c r="K53" s="67"/>
      <c r="L53" s="67"/>
      <c r="M53" s="67"/>
      <c r="N53" s="67"/>
      <c r="O53" s="51">
        <f t="shared" si="3"/>
        <v>0</v>
      </c>
    </row>
    <row r="54" spans="1:15" ht="12" customHeight="1">
      <c r="A54" s="38">
        <v>42</v>
      </c>
      <c r="B54" s="41" t="s">
        <v>40</v>
      </c>
      <c r="C54" s="48">
        <v>0.5</v>
      </c>
      <c r="D54" s="55">
        <v>85</v>
      </c>
      <c r="E54" s="46">
        <f t="shared" si="4"/>
        <v>7</v>
      </c>
      <c r="F54" s="55">
        <v>79.05</v>
      </c>
      <c r="G54" s="64"/>
      <c r="H54" s="65"/>
      <c r="I54" s="67"/>
      <c r="J54" s="67"/>
      <c r="K54" s="67"/>
      <c r="L54" s="67"/>
      <c r="M54" s="67"/>
      <c r="N54" s="67"/>
      <c r="O54" s="51">
        <f t="shared" si="3"/>
        <v>0</v>
      </c>
    </row>
    <row r="55" spans="1:15" ht="12" customHeight="1">
      <c r="A55" s="38">
        <v>43</v>
      </c>
      <c r="B55" s="41" t="s">
        <v>41</v>
      </c>
      <c r="C55" s="48">
        <v>0.5</v>
      </c>
      <c r="D55" s="55">
        <v>78</v>
      </c>
      <c r="E55" s="46">
        <f t="shared" si="4"/>
        <v>7</v>
      </c>
      <c r="F55" s="55">
        <v>72.54</v>
      </c>
      <c r="G55" s="64"/>
      <c r="H55" s="65"/>
      <c r="I55" s="67"/>
      <c r="J55" s="67"/>
      <c r="K55" s="67"/>
      <c r="L55" s="67"/>
      <c r="M55" s="67"/>
      <c r="N55" s="67"/>
      <c r="O55" s="51">
        <f t="shared" si="3"/>
        <v>0</v>
      </c>
    </row>
    <row r="56" spans="1:15" ht="12" customHeight="1">
      <c r="A56" s="38">
        <v>44</v>
      </c>
      <c r="B56" s="41" t="s">
        <v>42</v>
      </c>
      <c r="C56" s="48">
        <v>0.5</v>
      </c>
      <c r="D56" s="55">
        <v>95</v>
      </c>
      <c r="E56" s="46">
        <f t="shared" si="4"/>
        <v>7</v>
      </c>
      <c r="F56" s="55">
        <v>88.35</v>
      </c>
      <c r="G56" s="64"/>
      <c r="H56" s="65"/>
      <c r="I56" s="67"/>
      <c r="J56" s="67"/>
      <c r="K56" s="67"/>
      <c r="L56" s="67"/>
      <c r="M56" s="67"/>
      <c r="N56" s="67"/>
      <c r="O56" s="51">
        <f t="shared" si="3"/>
        <v>0</v>
      </c>
    </row>
    <row r="57" spans="1:15" ht="12" customHeight="1">
      <c r="A57" s="38">
        <v>45</v>
      </c>
      <c r="B57" s="41" t="s">
        <v>43</v>
      </c>
      <c r="C57" s="48" t="s">
        <v>29</v>
      </c>
      <c r="D57" s="55">
        <v>30.7</v>
      </c>
      <c r="E57" s="46">
        <f t="shared" si="4"/>
        <v>7</v>
      </c>
      <c r="F57" s="55">
        <v>28.55</v>
      </c>
      <c r="G57" s="64"/>
      <c r="H57" s="65"/>
      <c r="I57" s="67"/>
      <c r="J57" s="67"/>
      <c r="K57" s="67"/>
      <c r="L57" s="67"/>
      <c r="M57" s="67"/>
      <c r="N57" s="67"/>
      <c r="O57" s="51">
        <f t="shared" si="3"/>
        <v>0</v>
      </c>
    </row>
    <row r="58" spans="1:15" ht="12" customHeight="1">
      <c r="A58" s="38">
        <v>46</v>
      </c>
      <c r="B58" s="41" t="s">
        <v>43</v>
      </c>
      <c r="C58" s="48">
        <v>0.5</v>
      </c>
      <c r="D58" s="55">
        <v>87.1</v>
      </c>
      <c r="E58" s="46">
        <f t="shared" si="4"/>
        <v>7</v>
      </c>
      <c r="F58" s="55">
        <v>81</v>
      </c>
      <c r="G58" s="64"/>
      <c r="H58" s="65"/>
      <c r="I58" s="67"/>
      <c r="J58" s="67"/>
      <c r="K58" s="67"/>
      <c r="L58" s="67"/>
      <c r="M58" s="67"/>
      <c r="N58" s="67"/>
      <c r="O58" s="51">
        <f t="shared" si="3"/>
        <v>0</v>
      </c>
    </row>
    <row r="59" spans="1:15" ht="12" customHeight="1">
      <c r="A59" s="38">
        <v>47</v>
      </c>
      <c r="B59" s="41" t="s">
        <v>44</v>
      </c>
      <c r="C59" s="48" t="s">
        <v>29</v>
      </c>
      <c r="D59" s="55">
        <v>42.9</v>
      </c>
      <c r="E59" s="46">
        <f t="shared" si="4"/>
        <v>7</v>
      </c>
      <c r="F59" s="55">
        <v>39.9</v>
      </c>
      <c r="G59" s="64"/>
      <c r="H59" s="65"/>
      <c r="I59" s="67"/>
      <c r="J59" s="67"/>
      <c r="K59" s="67"/>
      <c r="L59" s="67"/>
      <c r="M59" s="67"/>
      <c r="N59" s="67"/>
      <c r="O59" s="51">
        <f t="shared" si="3"/>
        <v>0</v>
      </c>
    </row>
    <row r="60" spans="1:15" ht="12" customHeight="1">
      <c r="A60" s="38">
        <v>48</v>
      </c>
      <c r="B60" s="41" t="s">
        <v>45</v>
      </c>
      <c r="C60" s="48">
        <v>0.5</v>
      </c>
      <c r="D60" s="55">
        <v>163</v>
      </c>
      <c r="E60" s="46">
        <f t="shared" si="4"/>
        <v>7</v>
      </c>
      <c r="F60" s="55">
        <v>151.6</v>
      </c>
      <c r="G60" s="64"/>
      <c r="H60" s="65"/>
      <c r="I60" s="67"/>
      <c r="J60" s="67">
        <v>12</v>
      </c>
      <c r="K60" s="67"/>
      <c r="L60" s="67"/>
      <c r="M60" s="67"/>
      <c r="N60" s="67"/>
      <c r="O60" s="51">
        <f t="shared" si="3"/>
        <v>1819.1999999999998</v>
      </c>
    </row>
    <row r="61" spans="1:15" ht="12" customHeight="1">
      <c r="A61" s="38">
        <v>49</v>
      </c>
      <c r="B61" s="41" t="s">
        <v>46</v>
      </c>
      <c r="C61" s="48">
        <v>0.5</v>
      </c>
      <c r="D61" s="55">
        <v>78.7</v>
      </c>
      <c r="E61" s="46">
        <f t="shared" si="4"/>
        <v>7</v>
      </c>
      <c r="F61" s="55">
        <v>73.19</v>
      </c>
      <c r="G61" s="64"/>
      <c r="H61" s="65"/>
      <c r="I61" s="67"/>
      <c r="J61" s="67"/>
      <c r="K61" s="67"/>
      <c r="L61" s="67"/>
      <c r="M61" s="67"/>
      <c r="N61" s="67"/>
      <c r="O61" s="51">
        <f t="shared" si="3"/>
        <v>0</v>
      </c>
    </row>
    <row r="62" spans="1:15" ht="12" customHeight="1">
      <c r="A62" s="38">
        <v>50</v>
      </c>
      <c r="B62" s="41" t="s">
        <v>47</v>
      </c>
      <c r="C62" s="48">
        <v>0.5</v>
      </c>
      <c r="D62" s="55">
        <v>165</v>
      </c>
      <c r="E62" s="46">
        <f t="shared" si="4"/>
        <v>7</v>
      </c>
      <c r="F62" s="55">
        <v>153.45</v>
      </c>
      <c r="G62" s="64"/>
      <c r="H62" s="65"/>
      <c r="I62" s="67"/>
      <c r="J62" s="67"/>
      <c r="K62" s="67"/>
      <c r="L62" s="67"/>
      <c r="M62" s="67"/>
      <c r="N62" s="67"/>
      <c r="O62" s="51">
        <f t="shared" si="3"/>
        <v>0</v>
      </c>
    </row>
    <row r="63" spans="1:15" ht="12" customHeight="1">
      <c r="A63" s="155" t="s">
        <v>50</v>
      </c>
      <c r="B63" s="156"/>
      <c r="C63" s="15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ht="12" customHeight="1">
      <c r="A64" s="38">
        <v>53</v>
      </c>
      <c r="B64" s="59" t="s">
        <v>51</v>
      </c>
      <c r="C64" s="48">
        <v>0.7</v>
      </c>
      <c r="D64" s="55">
        <v>186.9</v>
      </c>
      <c r="E64" s="46">
        <v>7</v>
      </c>
      <c r="F64" s="55">
        <v>173.81</v>
      </c>
      <c r="G64" s="64"/>
      <c r="H64" s="65">
        <v>36</v>
      </c>
      <c r="I64" s="67">
        <v>24</v>
      </c>
      <c r="J64" s="67"/>
      <c r="K64" s="67"/>
      <c r="L64" s="67"/>
      <c r="M64" s="67">
        <v>24</v>
      </c>
      <c r="N64" s="67"/>
      <c r="O64" s="51">
        <f aca="true" t="shared" si="5" ref="O64:O70">(SUM(G64:N64))*F64</f>
        <v>14600.04</v>
      </c>
    </row>
    <row r="65" spans="1:15" ht="12" customHeight="1">
      <c r="A65" s="38">
        <v>54</v>
      </c>
      <c r="B65" s="59" t="s">
        <v>52</v>
      </c>
      <c r="C65" s="48">
        <v>0.7</v>
      </c>
      <c r="D65" s="55">
        <v>191.5</v>
      </c>
      <c r="E65" s="46">
        <f aca="true" t="shared" si="6" ref="E65:E70">E64</f>
        <v>7</v>
      </c>
      <c r="F65" s="55">
        <v>178.1</v>
      </c>
      <c r="G65" s="64"/>
      <c r="H65" s="65">
        <v>20</v>
      </c>
      <c r="I65" s="67"/>
      <c r="J65" s="67"/>
      <c r="K65" s="67"/>
      <c r="L65" s="67"/>
      <c r="M65" s="67"/>
      <c r="N65" s="67"/>
      <c r="O65" s="51">
        <f t="shared" si="5"/>
        <v>3562</v>
      </c>
    </row>
    <row r="66" spans="1:15" ht="12" customHeight="1">
      <c r="A66" s="38">
        <v>55</v>
      </c>
      <c r="B66" s="59" t="s">
        <v>53</v>
      </c>
      <c r="C66" s="48">
        <v>0.7</v>
      </c>
      <c r="D66" s="55">
        <v>211.2</v>
      </c>
      <c r="E66" s="46">
        <f t="shared" si="6"/>
        <v>7</v>
      </c>
      <c r="F66" s="55">
        <v>196.42</v>
      </c>
      <c r="G66" s="64"/>
      <c r="H66" s="65"/>
      <c r="I66" s="67"/>
      <c r="J66" s="67"/>
      <c r="K66" s="67"/>
      <c r="L66" s="67"/>
      <c r="M66" s="67"/>
      <c r="N66" s="67"/>
      <c r="O66" s="51">
        <f t="shared" si="5"/>
        <v>0</v>
      </c>
    </row>
    <row r="67" spans="1:15" ht="12" customHeight="1">
      <c r="A67" s="38">
        <v>56</v>
      </c>
      <c r="B67" s="59" t="s">
        <v>54</v>
      </c>
      <c r="C67" s="48">
        <v>0.7</v>
      </c>
      <c r="D67" s="55">
        <v>196.1</v>
      </c>
      <c r="E67" s="46">
        <f t="shared" si="6"/>
        <v>7</v>
      </c>
      <c r="F67" s="55">
        <v>182.37</v>
      </c>
      <c r="G67" s="64"/>
      <c r="H67" s="65"/>
      <c r="I67" s="67"/>
      <c r="J67" s="67"/>
      <c r="K67" s="67"/>
      <c r="L67" s="67"/>
      <c r="M67" s="67"/>
      <c r="N67" s="67"/>
      <c r="O67" s="51">
        <f t="shared" si="5"/>
        <v>0</v>
      </c>
    </row>
    <row r="68" spans="1:15" ht="12" customHeight="1">
      <c r="A68" s="38">
        <v>57</v>
      </c>
      <c r="B68" s="59" t="s">
        <v>55</v>
      </c>
      <c r="C68" s="48">
        <v>0.7</v>
      </c>
      <c r="D68" s="55">
        <v>185.4</v>
      </c>
      <c r="E68" s="46">
        <f t="shared" si="6"/>
        <v>7</v>
      </c>
      <c r="F68" s="55">
        <v>172.42</v>
      </c>
      <c r="G68" s="64"/>
      <c r="H68" s="65"/>
      <c r="I68" s="67"/>
      <c r="J68" s="67"/>
      <c r="K68" s="67"/>
      <c r="L68" s="67"/>
      <c r="M68" s="67"/>
      <c r="N68" s="67">
        <v>12</v>
      </c>
      <c r="O68" s="51">
        <f t="shared" si="5"/>
        <v>2069.04</v>
      </c>
    </row>
    <row r="69" spans="1:15" ht="12" customHeight="1">
      <c r="A69" s="38"/>
      <c r="B69" s="59" t="s">
        <v>58</v>
      </c>
      <c r="C69" s="60"/>
      <c r="D69" s="55">
        <v>20.4</v>
      </c>
      <c r="E69" s="46">
        <f t="shared" si="6"/>
        <v>7</v>
      </c>
      <c r="F69" s="55">
        <v>18.97</v>
      </c>
      <c r="G69" s="64"/>
      <c r="H69" s="65"/>
      <c r="I69" s="67"/>
      <c r="J69" s="67"/>
      <c r="K69" s="67"/>
      <c r="L69" s="67"/>
      <c r="M69" s="67"/>
      <c r="N69" s="67"/>
      <c r="O69" s="51">
        <f t="shared" si="5"/>
        <v>0</v>
      </c>
    </row>
    <row r="70" spans="1:15" ht="12" customHeight="1">
      <c r="A70" s="38"/>
      <c r="B70" s="59" t="s">
        <v>59</v>
      </c>
      <c r="C70" s="60"/>
      <c r="D70" s="55">
        <v>6.7</v>
      </c>
      <c r="E70" s="46">
        <f t="shared" si="6"/>
        <v>7</v>
      </c>
      <c r="F70" s="55">
        <v>6.23</v>
      </c>
      <c r="G70" s="64"/>
      <c r="H70" s="65"/>
      <c r="I70" s="67"/>
      <c r="J70" s="67"/>
      <c r="K70" s="67"/>
      <c r="L70" s="67"/>
      <c r="M70" s="67"/>
      <c r="N70" s="67"/>
      <c r="O70" s="51">
        <f t="shared" si="5"/>
        <v>0</v>
      </c>
    </row>
    <row r="71" spans="1:15" ht="12" customHeight="1">
      <c r="A71" s="38"/>
      <c r="B71" s="40" t="s">
        <v>99</v>
      </c>
      <c r="C71" s="60"/>
      <c r="D71" s="55">
        <v>221</v>
      </c>
      <c r="E71" s="46">
        <v>7</v>
      </c>
      <c r="F71" s="55">
        <v>205.53</v>
      </c>
      <c r="G71" s="64"/>
      <c r="H71" s="65"/>
      <c r="I71" s="67"/>
      <c r="J71" s="67"/>
      <c r="K71" s="67"/>
      <c r="L71" s="67"/>
      <c r="M71" s="67"/>
      <c r="N71" s="67"/>
      <c r="O71" s="51">
        <f>SUM(G71+H71+I71+J71+K71+L71+M71+N71)*F71</f>
        <v>0</v>
      </c>
    </row>
    <row r="72" spans="1:15" ht="12" customHeight="1">
      <c r="A72" s="38"/>
      <c r="B72" s="40" t="s">
        <v>100</v>
      </c>
      <c r="C72" s="60"/>
      <c r="D72" s="55">
        <v>221</v>
      </c>
      <c r="E72" s="46">
        <v>7</v>
      </c>
      <c r="F72" s="55">
        <v>205.53</v>
      </c>
      <c r="G72" s="64"/>
      <c r="H72" s="65"/>
      <c r="I72" s="67"/>
      <c r="J72" s="67"/>
      <c r="K72" s="67"/>
      <c r="L72" s="67"/>
      <c r="M72" s="67"/>
      <c r="N72" s="67"/>
      <c r="O72" s="51">
        <f>SUM(G72+H72+I72+J72+K72+L72+M72+N72)*F72</f>
        <v>0</v>
      </c>
    </row>
    <row r="73" spans="1:15" ht="12" customHeight="1">
      <c r="A73" s="38"/>
      <c r="B73" s="40" t="s">
        <v>101</v>
      </c>
      <c r="C73" s="60"/>
      <c r="D73" s="55">
        <v>221</v>
      </c>
      <c r="E73" s="46">
        <v>7</v>
      </c>
      <c r="F73" s="55">
        <v>205.53</v>
      </c>
      <c r="G73" s="64"/>
      <c r="H73" s="65"/>
      <c r="I73" s="67"/>
      <c r="J73" s="67"/>
      <c r="K73" s="67"/>
      <c r="L73" s="67"/>
      <c r="M73" s="67"/>
      <c r="N73" s="67"/>
      <c r="O73" s="51">
        <f>SUM(G73+H73+I73+J73+K73+L73+M73+N73)*F73</f>
        <v>0</v>
      </c>
    </row>
    <row r="74" spans="1:15" ht="12" customHeight="1">
      <c r="A74" s="38"/>
      <c r="B74" s="40" t="s">
        <v>102</v>
      </c>
      <c r="C74" s="60"/>
      <c r="D74" s="55">
        <v>221</v>
      </c>
      <c r="E74" s="46">
        <v>7</v>
      </c>
      <c r="F74" s="55">
        <v>205.53</v>
      </c>
      <c r="G74" s="64"/>
      <c r="H74" s="65"/>
      <c r="I74" s="67"/>
      <c r="J74" s="67"/>
      <c r="K74" s="67"/>
      <c r="L74" s="67"/>
      <c r="M74" s="67"/>
      <c r="N74" s="67"/>
      <c r="O74" s="51">
        <f>SUM(G74+H74+I74+J74+K74+L74+M74+N74)*F74</f>
        <v>0</v>
      </c>
    </row>
    <row r="75" spans="1:15" ht="12" customHeight="1" thickBo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</row>
    <row r="76" spans="1:15" ht="13.5" thickBot="1">
      <c r="A76" s="1"/>
      <c r="N76" t="s">
        <v>92</v>
      </c>
      <c r="O76" s="58">
        <f>SUM(O12:O74)</f>
        <v>126200.59199999999</v>
      </c>
    </row>
    <row r="77" ht="12.75">
      <c r="A77" s="1"/>
    </row>
    <row r="78" spans="1:14" ht="12.75">
      <c r="A78" s="1"/>
      <c r="N78" s="63"/>
    </row>
    <row r="79" ht="12.75">
      <c r="A79" s="1"/>
    </row>
    <row r="80" ht="12.75">
      <c r="A80" s="2"/>
    </row>
    <row r="81" ht="12.75">
      <c r="A81" s="3"/>
    </row>
  </sheetData>
  <sheetProtection/>
  <mergeCells count="7">
    <mergeCell ref="A63:C63"/>
    <mergeCell ref="A40:C40"/>
    <mergeCell ref="G7:G8"/>
    <mergeCell ref="A7:A10"/>
    <mergeCell ref="B7:B10"/>
    <mergeCell ref="C7:C10"/>
    <mergeCell ref="A11:C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2">
      <selection activeCell="B22" sqref="B22:O25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3" width="5.625" style="45" customWidth="1"/>
    <col min="14" max="14" width="5.625" style="0" customWidth="1"/>
    <col min="15" max="15" width="12.50390625" style="0" customWidth="1"/>
  </cols>
  <sheetData>
    <row r="1" spans="1:14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8"/>
    </row>
    <row r="2" spans="1:14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8"/>
    </row>
    <row r="3" spans="1:14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8"/>
    </row>
    <row r="4" spans="1:14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8"/>
    </row>
    <row r="5" spans="1:14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8"/>
    </row>
    <row r="6" spans="1:14" ht="12" customHeight="1">
      <c r="A6" s="8"/>
      <c r="B6" s="8"/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8"/>
    </row>
    <row r="7" spans="1:14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8"/>
    </row>
    <row r="8" spans="1:14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8"/>
    </row>
    <row r="9" spans="1:14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8"/>
    </row>
    <row r="10" spans="1:15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3</v>
      </c>
      <c r="N10" s="71" t="s">
        <v>91</v>
      </c>
      <c r="O10" s="61" t="s">
        <v>87</v>
      </c>
    </row>
    <row r="11" spans="1:15" ht="12" customHeigh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2" customHeight="1">
      <c r="A12" s="38">
        <v>1</v>
      </c>
      <c r="B12" s="39" t="s">
        <v>6</v>
      </c>
      <c r="C12" s="48">
        <v>0.5</v>
      </c>
      <c r="D12" s="110">
        <v>88.9</v>
      </c>
      <c r="E12" s="46">
        <f aca="true" t="shared" si="0" ref="E12:E43">E11</f>
        <v>7</v>
      </c>
      <c r="F12" s="55">
        <f aca="true" t="shared" si="1" ref="F12:F39">D12-(D12*E12/100)</f>
        <v>82.677</v>
      </c>
      <c r="G12" s="64"/>
      <c r="H12" s="65">
        <v>100</v>
      </c>
      <c r="I12" s="67">
        <v>60</v>
      </c>
      <c r="J12" s="67"/>
      <c r="K12" s="67"/>
      <c r="L12" s="67">
        <v>20</v>
      </c>
      <c r="M12" s="67">
        <v>60</v>
      </c>
      <c r="N12" s="67"/>
      <c r="O12" s="51">
        <f aca="true" t="shared" si="2" ref="O12:O39">(SUM(G12:N12))*F12</f>
        <v>19842.480000000003</v>
      </c>
    </row>
    <row r="13" spans="1:15" ht="12" customHeight="1">
      <c r="A13" s="38">
        <v>2</v>
      </c>
      <c r="B13" s="39" t="s">
        <v>6</v>
      </c>
      <c r="C13" s="48">
        <v>0.7</v>
      </c>
      <c r="D13" s="110">
        <v>122.8</v>
      </c>
      <c r="E13" s="46">
        <f t="shared" si="0"/>
        <v>7</v>
      </c>
      <c r="F13" s="55">
        <f t="shared" si="1"/>
        <v>114.204</v>
      </c>
      <c r="G13" s="64"/>
      <c r="H13" s="65"/>
      <c r="I13" s="67"/>
      <c r="J13" s="67"/>
      <c r="K13" s="67"/>
      <c r="L13" s="67">
        <v>12</v>
      </c>
      <c r="M13" s="67">
        <v>24</v>
      </c>
      <c r="N13" s="67"/>
      <c r="O13" s="51">
        <f t="shared" si="2"/>
        <v>4111.344</v>
      </c>
    </row>
    <row r="14" spans="1:15" ht="12" customHeight="1">
      <c r="A14" s="38">
        <v>3</v>
      </c>
      <c r="B14" s="39" t="s">
        <v>7</v>
      </c>
      <c r="C14" s="48">
        <v>0.5</v>
      </c>
      <c r="D14" s="110">
        <v>85</v>
      </c>
      <c r="E14" s="46">
        <f t="shared" si="0"/>
        <v>7</v>
      </c>
      <c r="F14" s="55">
        <f t="shared" si="1"/>
        <v>79.05</v>
      </c>
      <c r="G14" s="64"/>
      <c r="H14" s="65"/>
      <c r="I14" s="67"/>
      <c r="J14" s="67"/>
      <c r="K14" s="67"/>
      <c r="L14" s="67"/>
      <c r="M14" s="67"/>
      <c r="N14" s="67"/>
      <c r="O14" s="51">
        <f t="shared" si="2"/>
        <v>0</v>
      </c>
    </row>
    <row r="15" spans="1:15" ht="12" customHeight="1">
      <c r="A15" s="38">
        <v>4</v>
      </c>
      <c r="B15" s="39" t="s">
        <v>8</v>
      </c>
      <c r="C15" s="48">
        <v>0.5</v>
      </c>
      <c r="D15" s="110">
        <v>85</v>
      </c>
      <c r="E15" s="46">
        <f t="shared" si="0"/>
        <v>7</v>
      </c>
      <c r="F15" s="55">
        <f t="shared" si="1"/>
        <v>79.05</v>
      </c>
      <c r="G15" s="64"/>
      <c r="H15" s="65"/>
      <c r="I15" s="67"/>
      <c r="J15" s="67"/>
      <c r="K15" s="67"/>
      <c r="L15" s="67"/>
      <c r="M15" s="67"/>
      <c r="N15" s="67"/>
      <c r="O15" s="51">
        <f t="shared" si="2"/>
        <v>0</v>
      </c>
    </row>
    <row r="16" spans="1:15" ht="12" customHeight="1">
      <c r="A16" s="38">
        <v>5</v>
      </c>
      <c r="B16" s="39" t="s">
        <v>9</v>
      </c>
      <c r="C16" s="48">
        <v>0.5</v>
      </c>
      <c r="D16" s="110">
        <v>85</v>
      </c>
      <c r="E16" s="46">
        <f t="shared" si="0"/>
        <v>7</v>
      </c>
      <c r="F16" s="55">
        <f t="shared" si="1"/>
        <v>79.05</v>
      </c>
      <c r="G16" s="64"/>
      <c r="H16" s="65"/>
      <c r="I16" s="67"/>
      <c r="J16" s="67"/>
      <c r="K16" s="67"/>
      <c r="L16" s="67"/>
      <c r="M16" s="67"/>
      <c r="N16" s="67"/>
      <c r="O16" s="51">
        <f t="shared" si="2"/>
        <v>0</v>
      </c>
    </row>
    <row r="17" spans="1:15" ht="12" customHeight="1">
      <c r="A17" s="38">
        <v>6</v>
      </c>
      <c r="B17" s="39" t="s">
        <v>10</v>
      </c>
      <c r="C17" s="48">
        <v>0.7</v>
      </c>
      <c r="D17" s="110">
        <v>251.6</v>
      </c>
      <c r="E17" s="46">
        <f t="shared" si="0"/>
        <v>7</v>
      </c>
      <c r="F17" s="55">
        <f t="shared" si="1"/>
        <v>233.988</v>
      </c>
      <c r="G17" s="64"/>
      <c r="H17" s="65"/>
      <c r="I17" s="67"/>
      <c r="J17" s="67"/>
      <c r="K17" s="67"/>
      <c r="L17" s="67"/>
      <c r="M17" s="67"/>
      <c r="N17" s="67"/>
      <c r="O17" s="51">
        <f t="shared" si="2"/>
        <v>0</v>
      </c>
    </row>
    <row r="18" spans="1:15" ht="12" customHeight="1">
      <c r="A18" s="38">
        <v>7</v>
      </c>
      <c r="B18" s="39" t="s">
        <v>11</v>
      </c>
      <c r="C18" s="48">
        <v>1.75</v>
      </c>
      <c r="D18" s="110">
        <v>491.8</v>
      </c>
      <c r="E18" s="46">
        <f t="shared" si="0"/>
        <v>7</v>
      </c>
      <c r="F18" s="55">
        <f t="shared" si="1"/>
        <v>457.374</v>
      </c>
      <c r="G18" s="64"/>
      <c r="H18" s="65"/>
      <c r="I18" s="67"/>
      <c r="J18" s="67"/>
      <c r="K18" s="67"/>
      <c r="L18" s="67"/>
      <c r="M18" s="67"/>
      <c r="N18" s="67"/>
      <c r="O18" s="51">
        <f t="shared" si="2"/>
        <v>0</v>
      </c>
    </row>
    <row r="19" spans="1:15" ht="12" customHeight="1">
      <c r="A19" s="38">
        <v>8</v>
      </c>
      <c r="B19" s="39" t="s">
        <v>12</v>
      </c>
      <c r="C19" s="48">
        <v>0.5</v>
      </c>
      <c r="D19" s="110">
        <v>88.9</v>
      </c>
      <c r="E19" s="46">
        <f t="shared" si="0"/>
        <v>7</v>
      </c>
      <c r="F19" s="55">
        <f t="shared" si="1"/>
        <v>82.677</v>
      </c>
      <c r="G19" s="64"/>
      <c r="H19" s="65"/>
      <c r="I19" s="67">
        <v>20</v>
      </c>
      <c r="J19" s="67"/>
      <c r="K19" s="67"/>
      <c r="L19" s="67">
        <v>20</v>
      </c>
      <c r="M19" s="67">
        <v>40</v>
      </c>
      <c r="N19" s="67"/>
      <c r="O19" s="51">
        <f t="shared" si="2"/>
        <v>6614.160000000001</v>
      </c>
    </row>
    <row r="20" spans="1:15" ht="12" customHeight="1">
      <c r="A20" s="38">
        <v>9</v>
      </c>
      <c r="B20" s="39" t="s">
        <v>13</v>
      </c>
      <c r="C20" s="48">
        <v>0.75</v>
      </c>
      <c r="D20" s="110">
        <v>131</v>
      </c>
      <c r="E20" s="46">
        <f t="shared" si="0"/>
        <v>7</v>
      </c>
      <c r="F20" s="55">
        <f t="shared" si="1"/>
        <v>121.83</v>
      </c>
      <c r="G20" s="64"/>
      <c r="H20" s="65"/>
      <c r="I20" s="67"/>
      <c r="J20" s="67"/>
      <c r="K20" s="67"/>
      <c r="L20" s="67"/>
      <c r="M20" s="67"/>
      <c r="N20" s="67"/>
      <c r="O20" s="51">
        <f t="shared" si="2"/>
        <v>0</v>
      </c>
    </row>
    <row r="21" spans="1:15" ht="12" customHeight="1">
      <c r="A21" s="38">
        <v>10</v>
      </c>
      <c r="B21" s="39" t="s">
        <v>13</v>
      </c>
      <c r="C21" s="48">
        <v>1.75</v>
      </c>
      <c r="D21" s="110">
        <v>383.5</v>
      </c>
      <c r="E21" s="46">
        <f t="shared" si="0"/>
        <v>7</v>
      </c>
      <c r="F21" s="55">
        <f t="shared" si="1"/>
        <v>356.655</v>
      </c>
      <c r="G21" s="64"/>
      <c r="H21" s="65"/>
      <c r="I21" s="67"/>
      <c r="J21" s="67"/>
      <c r="K21" s="67"/>
      <c r="L21" s="67"/>
      <c r="M21" s="67"/>
      <c r="N21" s="67"/>
      <c r="O21" s="51">
        <f t="shared" si="2"/>
        <v>0</v>
      </c>
    </row>
    <row r="22" spans="1:15" ht="12" customHeight="1">
      <c r="A22" s="37">
        <v>11</v>
      </c>
      <c r="B22" s="128" t="s">
        <v>14</v>
      </c>
      <c r="C22" s="129">
        <v>0.5</v>
      </c>
      <c r="D22" s="130">
        <v>99.4</v>
      </c>
      <c r="E22" s="131">
        <f t="shared" si="0"/>
        <v>7</v>
      </c>
      <c r="F22" s="132">
        <f t="shared" si="1"/>
        <v>92.44200000000001</v>
      </c>
      <c r="G22" s="133"/>
      <c r="H22" s="133"/>
      <c r="I22" s="134"/>
      <c r="J22" s="134"/>
      <c r="K22" s="134"/>
      <c r="L22" s="134"/>
      <c r="M22" s="134">
        <v>20</v>
      </c>
      <c r="N22" s="134"/>
      <c r="O22" s="135">
        <f t="shared" si="2"/>
        <v>1848.8400000000001</v>
      </c>
    </row>
    <row r="23" spans="1:15" ht="12" customHeight="1">
      <c r="A23" s="37">
        <v>12</v>
      </c>
      <c r="B23" s="128" t="s">
        <v>15</v>
      </c>
      <c r="C23" s="129">
        <v>0.5</v>
      </c>
      <c r="D23" s="130">
        <v>99.4</v>
      </c>
      <c r="E23" s="131">
        <f t="shared" si="0"/>
        <v>7</v>
      </c>
      <c r="F23" s="132">
        <f t="shared" si="1"/>
        <v>92.44200000000001</v>
      </c>
      <c r="G23" s="133"/>
      <c r="H23" s="133"/>
      <c r="I23" s="134"/>
      <c r="J23" s="134"/>
      <c r="K23" s="134"/>
      <c r="L23" s="134"/>
      <c r="M23" s="134"/>
      <c r="N23" s="134"/>
      <c r="O23" s="135">
        <f t="shared" si="2"/>
        <v>0</v>
      </c>
    </row>
    <row r="24" spans="1:15" ht="12" customHeight="1">
      <c r="A24" s="37">
        <v>13</v>
      </c>
      <c r="B24" s="128" t="s">
        <v>16</v>
      </c>
      <c r="C24" s="129">
        <v>0.5</v>
      </c>
      <c r="D24" s="130">
        <v>99.4</v>
      </c>
      <c r="E24" s="131">
        <f t="shared" si="0"/>
        <v>7</v>
      </c>
      <c r="F24" s="132">
        <f t="shared" si="1"/>
        <v>92.44200000000001</v>
      </c>
      <c r="G24" s="133"/>
      <c r="H24" s="133"/>
      <c r="I24" s="134"/>
      <c r="J24" s="134"/>
      <c r="K24" s="134"/>
      <c r="L24" s="134"/>
      <c r="M24" s="134"/>
      <c r="N24" s="134"/>
      <c r="O24" s="135">
        <f t="shared" si="2"/>
        <v>0</v>
      </c>
    </row>
    <row r="25" spans="1:15" ht="12" customHeight="1">
      <c r="A25" s="37">
        <v>14</v>
      </c>
      <c r="B25" s="128" t="s">
        <v>17</v>
      </c>
      <c r="C25" s="129">
        <v>0.5</v>
      </c>
      <c r="D25" s="130">
        <v>99.4</v>
      </c>
      <c r="E25" s="131">
        <f t="shared" si="0"/>
        <v>7</v>
      </c>
      <c r="F25" s="132">
        <f t="shared" si="1"/>
        <v>92.44200000000001</v>
      </c>
      <c r="G25" s="133"/>
      <c r="H25" s="133"/>
      <c r="I25" s="134"/>
      <c r="J25" s="134"/>
      <c r="K25" s="134"/>
      <c r="L25" s="134"/>
      <c r="M25" s="134">
        <v>20</v>
      </c>
      <c r="N25" s="134"/>
      <c r="O25" s="135">
        <f t="shared" si="2"/>
        <v>1848.8400000000001</v>
      </c>
    </row>
    <row r="26" spans="1:15" ht="12" customHeight="1">
      <c r="A26" s="37">
        <v>15</v>
      </c>
      <c r="B26" s="39" t="s">
        <v>18</v>
      </c>
      <c r="C26" s="48">
        <v>0.25</v>
      </c>
      <c r="D26" s="110">
        <v>43.8</v>
      </c>
      <c r="E26" s="46">
        <f t="shared" si="0"/>
        <v>7</v>
      </c>
      <c r="F26" s="55">
        <f t="shared" si="1"/>
        <v>40.733999999999995</v>
      </c>
      <c r="G26" s="64"/>
      <c r="H26" s="65"/>
      <c r="I26" s="67"/>
      <c r="J26" s="67"/>
      <c r="K26" s="67"/>
      <c r="L26" s="67"/>
      <c r="M26" s="67">
        <v>30</v>
      </c>
      <c r="N26" s="67"/>
      <c r="O26" s="51">
        <f t="shared" si="2"/>
        <v>1222.0199999999998</v>
      </c>
    </row>
    <row r="27" spans="1:15" ht="12" customHeight="1">
      <c r="A27" s="38">
        <v>16</v>
      </c>
      <c r="B27" s="39" t="s">
        <v>18</v>
      </c>
      <c r="C27" s="48">
        <v>0.5</v>
      </c>
      <c r="D27" s="110">
        <v>71.2</v>
      </c>
      <c r="E27" s="46">
        <f t="shared" si="0"/>
        <v>7</v>
      </c>
      <c r="F27" s="55">
        <f t="shared" si="1"/>
        <v>66.21600000000001</v>
      </c>
      <c r="G27" s="64">
        <v>20</v>
      </c>
      <c r="H27" s="65"/>
      <c r="I27" s="67">
        <v>40</v>
      </c>
      <c r="J27" s="67"/>
      <c r="K27" s="67"/>
      <c r="L27" s="67">
        <v>20</v>
      </c>
      <c r="M27" s="67">
        <v>40</v>
      </c>
      <c r="N27" s="67"/>
      <c r="O27" s="51">
        <f t="shared" si="2"/>
        <v>7945.920000000001</v>
      </c>
    </row>
    <row r="28" spans="1:15" ht="12" customHeight="1">
      <c r="A28" s="38">
        <v>17</v>
      </c>
      <c r="B28" s="39" t="s">
        <v>18</v>
      </c>
      <c r="C28" s="48">
        <v>0.75</v>
      </c>
      <c r="D28" s="110">
        <v>122</v>
      </c>
      <c r="E28" s="46">
        <f t="shared" si="0"/>
        <v>7</v>
      </c>
      <c r="F28" s="55">
        <f t="shared" si="1"/>
        <v>113.46000000000001</v>
      </c>
      <c r="G28" s="64"/>
      <c r="H28" s="65"/>
      <c r="I28" s="67"/>
      <c r="J28" s="67"/>
      <c r="K28" s="67"/>
      <c r="L28" s="67"/>
      <c r="M28" s="67"/>
      <c r="N28" s="67"/>
      <c r="O28" s="51">
        <f t="shared" si="2"/>
        <v>0</v>
      </c>
    </row>
    <row r="29" spans="1:15" ht="12" customHeight="1">
      <c r="A29" s="38">
        <v>18</v>
      </c>
      <c r="B29" s="39" t="s">
        <v>19</v>
      </c>
      <c r="C29" s="48">
        <v>0.25</v>
      </c>
      <c r="D29" s="110">
        <v>45.8</v>
      </c>
      <c r="E29" s="46">
        <f t="shared" si="0"/>
        <v>7</v>
      </c>
      <c r="F29" s="55">
        <f t="shared" si="1"/>
        <v>42.593999999999994</v>
      </c>
      <c r="G29" s="64">
        <v>30</v>
      </c>
      <c r="H29" s="65">
        <v>150</v>
      </c>
      <c r="I29" s="67">
        <v>120</v>
      </c>
      <c r="J29" s="67"/>
      <c r="K29" s="67"/>
      <c r="L29" s="67">
        <v>30</v>
      </c>
      <c r="M29" s="67">
        <v>30</v>
      </c>
      <c r="N29" s="67"/>
      <c r="O29" s="51">
        <f t="shared" si="2"/>
        <v>15333.839999999998</v>
      </c>
    </row>
    <row r="30" spans="1:15" ht="12" customHeight="1">
      <c r="A30" s="38">
        <v>19</v>
      </c>
      <c r="B30" s="39" t="s">
        <v>20</v>
      </c>
      <c r="C30" s="48">
        <v>0.5</v>
      </c>
      <c r="D30" s="110">
        <v>85.5</v>
      </c>
      <c r="E30" s="46">
        <f t="shared" si="0"/>
        <v>7</v>
      </c>
      <c r="F30" s="55">
        <f t="shared" si="1"/>
        <v>79.515</v>
      </c>
      <c r="G30" s="64"/>
      <c r="H30" s="65">
        <v>100</v>
      </c>
      <c r="I30" s="67"/>
      <c r="J30" s="67"/>
      <c r="K30" s="67"/>
      <c r="L30" s="67">
        <v>20</v>
      </c>
      <c r="M30" s="67">
        <v>40</v>
      </c>
      <c r="N30" s="67"/>
      <c r="O30" s="51">
        <f t="shared" si="2"/>
        <v>12722.4</v>
      </c>
    </row>
    <row r="31" spans="1:15" ht="12" customHeight="1">
      <c r="A31" s="38">
        <v>20</v>
      </c>
      <c r="B31" s="39" t="s">
        <v>20</v>
      </c>
      <c r="C31" s="48">
        <v>0.75</v>
      </c>
      <c r="D31" s="110">
        <v>124.2</v>
      </c>
      <c r="E31" s="46">
        <f t="shared" si="0"/>
        <v>7</v>
      </c>
      <c r="F31" s="55">
        <f t="shared" si="1"/>
        <v>115.506</v>
      </c>
      <c r="G31" s="64"/>
      <c r="H31" s="65"/>
      <c r="I31" s="67"/>
      <c r="J31" s="67"/>
      <c r="K31" s="67"/>
      <c r="L31" s="67">
        <v>12</v>
      </c>
      <c r="M31" s="67">
        <v>12</v>
      </c>
      <c r="N31" s="67"/>
      <c r="O31" s="51">
        <f t="shared" si="2"/>
        <v>2772.1440000000002</v>
      </c>
    </row>
    <row r="32" spans="1:15" ht="12" customHeight="1">
      <c r="A32" s="38">
        <v>21</v>
      </c>
      <c r="B32" s="39" t="s">
        <v>19</v>
      </c>
      <c r="C32" s="48">
        <v>1.75</v>
      </c>
      <c r="D32" s="110">
        <v>298</v>
      </c>
      <c r="E32" s="46">
        <f t="shared" si="0"/>
        <v>7</v>
      </c>
      <c r="F32" s="55">
        <f t="shared" si="1"/>
        <v>277.14</v>
      </c>
      <c r="G32" s="64"/>
      <c r="H32" s="65"/>
      <c r="I32" s="67"/>
      <c r="J32" s="67"/>
      <c r="K32" s="67"/>
      <c r="L32" s="67"/>
      <c r="M32" s="67"/>
      <c r="N32" s="67"/>
      <c r="O32" s="51">
        <f t="shared" si="2"/>
        <v>0</v>
      </c>
    </row>
    <row r="33" spans="1:15" ht="12" customHeight="1">
      <c r="A33" s="38">
        <v>22</v>
      </c>
      <c r="B33" s="39" t="s">
        <v>21</v>
      </c>
      <c r="C33" s="48">
        <v>0.7</v>
      </c>
      <c r="D33" s="110">
        <v>531.7</v>
      </c>
      <c r="E33" s="46">
        <f t="shared" si="0"/>
        <v>7</v>
      </c>
      <c r="F33" s="55">
        <f t="shared" si="1"/>
        <v>494.48100000000005</v>
      </c>
      <c r="G33" s="64"/>
      <c r="H33" s="65"/>
      <c r="I33" s="67"/>
      <c r="J33" s="67"/>
      <c r="K33" s="67"/>
      <c r="L33" s="67"/>
      <c r="M33" s="67"/>
      <c r="N33" s="67"/>
      <c r="O33" s="51">
        <f t="shared" si="2"/>
        <v>0</v>
      </c>
    </row>
    <row r="34" spans="1:15" ht="12" customHeight="1">
      <c r="A34" s="38">
        <v>23</v>
      </c>
      <c r="B34" s="39" t="s">
        <v>22</v>
      </c>
      <c r="C34" s="48">
        <v>0.5</v>
      </c>
      <c r="D34" s="110">
        <v>85.1</v>
      </c>
      <c r="E34" s="46">
        <f t="shared" si="0"/>
        <v>7</v>
      </c>
      <c r="F34" s="55">
        <f t="shared" si="1"/>
        <v>79.143</v>
      </c>
      <c r="G34" s="64"/>
      <c r="H34" s="65"/>
      <c r="I34" s="67"/>
      <c r="J34" s="67"/>
      <c r="K34" s="67"/>
      <c r="L34" s="67"/>
      <c r="M34" s="67"/>
      <c r="N34" s="67"/>
      <c r="O34" s="51">
        <f t="shared" si="2"/>
        <v>0</v>
      </c>
    </row>
    <row r="35" spans="1:15" ht="12" customHeight="1">
      <c r="A35" s="38">
        <v>24</v>
      </c>
      <c r="B35" s="39" t="s">
        <v>23</v>
      </c>
      <c r="C35" s="48">
        <v>0.25</v>
      </c>
      <c r="D35" s="110">
        <v>43.8</v>
      </c>
      <c r="E35" s="46">
        <f t="shared" si="0"/>
        <v>7</v>
      </c>
      <c r="F35" s="55">
        <f t="shared" si="1"/>
        <v>40.733999999999995</v>
      </c>
      <c r="G35" s="64"/>
      <c r="H35" s="65"/>
      <c r="I35" s="67"/>
      <c r="J35" s="67"/>
      <c r="K35" s="67"/>
      <c r="L35" s="67">
        <v>30</v>
      </c>
      <c r="M35" s="67">
        <v>30</v>
      </c>
      <c r="N35" s="67"/>
      <c r="O35" s="51">
        <f t="shared" si="2"/>
        <v>2444.0399999999995</v>
      </c>
    </row>
    <row r="36" spans="1:15" ht="12" customHeight="1">
      <c r="A36" s="38">
        <v>25</v>
      </c>
      <c r="B36" s="39" t="s">
        <v>23</v>
      </c>
      <c r="C36" s="48">
        <v>0.5</v>
      </c>
      <c r="D36" s="110">
        <v>84.7</v>
      </c>
      <c r="E36" s="46">
        <f t="shared" si="0"/>
        <v>7</v>
      </c>
      <c r="F36" s="55">
        <f t="shared" si="1"/>
        <v>78.771</v>
      </c>
      <c r="G36" s="64"/>
      <c r="H36" s="65"/>
      <c r="I36" s="67"/>
      <c r="J36" s="67"/>
      <c r="K36" s="67"/>
      <c r="L36" s="67"/>
      <c r="M36" s="67"/>
      <c r="N36" s="67"/>
      <c r="O36" s="51">
        <f t="shared" si="2"/>
        <v>0</v>
      </c>
    </row>
    <row r="37" spans="1:15" ht="12" customHeight="1">
      <c r="A37" s="38">
        <v>26</v>
      </c>
      <c r="B37" s="39" t="s">
        <v>24</v>
      </c>
      <c r="C37" s="48">
        <v>0.25</v>
      </c>
      <c r="D37" s="110">
        <v>43.8</v>
      </c>
      <c r="E37" s="46">
        <f t="shared" si="0"/>
        <v>7</v>
      </c>
      <c r="F37" s="55">
        <f t="shared" si="1"/>
        <v>40.733999999999995</v>
      </c>
      <c r="G37" s="64">
        <v>30</v>
      </c>
      <c r="H37" s="65">
        <v>150</v>
      </c>
      <c r="I37" s="67"/>
      <c r="J37" s="67"/>
      <c r="K37" s="67"/>
      <c r="L37" s="67"/>
      <c r="M37" s="67">
        <v>30</v>
      </c>
      <c r="N37" s="67"/>
      <c r="O37" s="51">
        <f t="shared" si="2"/>
        <v>8554.14</v>
      </c>
    </row>
    <row r="38" spans="1:15" ht="12" customHeight="1">
      <c r="A38" s="38">
        <v>27</v>
      </c>
      <c r="B38" s="39" t="s">
        <v>24</v>
      </c>
      <c r="C38" s="48">
        <v>0.5</v>
      </c>
      <c r="D38" s="110">
        <v>81.8</v>
      </c>
      <c r="E38" s="46">
        <f t="shared" si="0"/>
        <v>7</v>
      </c>
      <c r="F38" s="55">
        <f t="shared" si="1"/>
        <v>76.074</v>
      </c>
      <c r="G38" s="64"/>
      <c r="H38" s="65">
        <v>60</v>
      </c>
      <c r="I38" s="67">
        <v>40</v>
      </c>
      <c r="J38" s="67"/>
      <c r="K38" s="67"/>
      <c r="L38" s="67">
        <v>20</v>
      </c>
      <c r="M38" s="67">
        <v>40</v>
      </c>
      <c r="N38" s="67"/>
      <c r="O38" s="51">
        <f t="shared" si="2"/>
        <v>12171.84</v>
      </c>
    </row>
    <row r="39" spans="1:15" ht="12" customHeight="1">
      <c r="A39" s="38">
        <v>28</v>
      </c>
      <c r="B39" s="39" t="s">
        <v>25</v>
      </c>
      <c r="C39" s="48">
        <v>0.5</v>
      </c>
      <c r="D39" s="110">
        <v>85.1</v>
      </c>
      <c r="E39" s="46">
        <f t="shared" si="0"/>
        <v>7</v>
      </c>
      <c r="F39" s="55">
        <f t="shared" si="1"/>
        <v>79.143</v>
      </c>
      <c r="G39" s="64"/>
      <c r="H39" s="65"/>
      <c r="I39" s="67"/>
      <c r="J39" s="67"/>
      <c r="K39" s="67"/>
      <c r="L39" s="67"/>
      <c r="M39" s="67"/>
      <c r="N39" s="67"/>
      <c r="O39" s="51">
        <f t="shared" si="2"/>
        <v>0</v>
      </c>
    </row>
    <row r="40" spans="1:15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2" customHeight="1">
      <c r="A41" s="38">
        <v>29</v>
      </c>
      <c r="B41" s="41" t="s">
        <v>27</v>
      </c>
      <c r="C41" s="48">
        <v>0.5</v>
      </c>
      <c r="D41" s="55">
        <v>99.5</v>
      </c>
      <c r="E41" s="46">
        <f t="shared" si="0"/>
        <v>7</v>
      </c>
      <c r="F41" s="55">
        <v>92.5</v>
      </c>
      <c r="G41" s="64"/>
      <c r="H41" s="65"/>
      <c r="I41" s="67"/>
      <c r="J41" s="67"/>
      <c r="K41" s="67"/>
      <c r="L41" s="67">
        <v>20</v>
      </c>
      <c r="M41" s="67"/>
      <c r="N41" s="67"/>
      <c r="O41" s="51">
        <f aca="true" t="shared" si="3" ref="O41:O62">(SUM(G41:N41))*F41</f>
        <v>1850</v>
      </c>
    </row>
    <row r="42" spans="1:15" ht="12" customHeight="1">
      <c r="A42" s="38">
        <v>30</v>
      </c>
      <c r="B42" s="41" t="s">
        <v>28</v>
      </c>
      <c r="C42" s="48" t="s">
        <v>29</v>
      </c>
      <c r="D42" s="55">
        <v>31.3</v>
      </c>
      <c r="E42" s="46">
        <f t="shared" si="0"/>
        <v>7</v>
      </c>
      <c r="F42" s="55">
        <v>29.11</v>
      </c>
      <c r="G42" s="64"/>
      <c r="H42" s="65"/>
      <c r="I42" s="67"/>
      <c r="J42" s="67"/>
      <c r="K42" s="67"/>
      <c r="L42" s="67"/>
      <c r="M42" s="67"/>
      <c r="N42" s="67"/>
      <c r="O42" s="51">
        <f t="shared" si="3"/>
        <v>0</v>
      </c>
    </row>
    <row r="43" spans="1:15" ht="12" customHeight="1">
      <c r="A43" s="38">
        <v>31</v>
      </c>
      <c r="B43" s="41" t="s">
        <v>28</v>
      </c>
      <c r="C43" s="48">
        <v>0.5</v>
      </c>
      <c r="D43" s="55">
        <v>95</v>
      </c>
      <c r="E43" s="46">
        <f t="shared" si="0"/>
        <v>7</v>
      </c>
      <c r="F43" s="55">
        <v>88.38</v>
      </c>
      <c r="G43" s="64"/>
      <c r="H43" s="65"/>
      <c r="I43" s="67"/>
      <c r="J43" s="67"/>
      <c r="K43" s="67"/>
      <c r="L43" s="67">
        <v>20</v>
      </c>
      <c r="M43" s="67"/>
      <c r="N43" s="67"/>
      <c r="O43" s="51">
        <f t="shared" si="3"/>
        <v>1767.6</v>
      </c>
    </row>
    <row r="44" spans="1:15" ht="12" customHeight="1">
      <c r="A44" s="38">
        <v>32</v>
      </c>
      <c r="B44" s="41" t="s">
        <v>30</v>
      </c>
      <c r="C44" s="48">
        <v>0.5</v>
      </c>
      <c r="D44" s="55">
        <v>77</v>
      </c>
      <c r="E44" s="46">
        <f aca="true" t="shared" si="4" ref="E44:E62">E43</f>
        <v>7</v>
      </c>
      <c r="F44" s="55">
        <v>71.61</v>
      </c>
      <c r="G44" s="64">
        <v>20</v>
      </c>
      <c r="H44" s="65"/>
      <c r="I44" s="67"/>
      <c r="J44" s="67"/>
      <c r="K44" s="67"/>
      <c r="L44" s="67">
        <v>20</v>
      </c>
      <c r="M44" s="67"/>
      <c r="N44" s="67"/>
      <c r="O44" s="51">
        <f t="shared" si="3"/>
        <v>2864.4</v>
      </c>
    </row>
    <row r="45" spans="1:15" ht="12" customHeight="1">
      <c r="A45" s="38">
        <v>33</v>
      </c>
      <c r="B45" s="41" t="s">
        <v>31</v>
      </c>
      <c r="C45" s="48">
        <v>0.5</v>
      </c>
      <c r="D45" s="55">
        <v>76</v>
      </c>
      <c r="E45" s="46">
        <f t="shared" si="4"/>
        <v>7</v>
      </c>
      <c r="F45" s="55">
        <v>70.68</v>
      </c>
      <c r="G45" s="64"/>
      <c r="H45" s="65"/>
      <c r="I45" s="67"/>
      <c r="J45" s="67"/>
      <c r="K45" s="67"/>
      <c r="L45" s="67"/>
      <c r="M45" s="67"/>
      <c r="N45" s="67"/>
      <c r="O45" s="51">
        <f t="shared" si="3"/>
        <v>0</v>
      </c>
    </row>
    <row r="46" spans="1:15" ht="12" customHeight="1">
      <c r="A46" s="38">
        <v>34</v>
      </c>
      <c r="B46" s="41" t="s">
        <v>32</v>
      </c>
      <c r="C46" s="48">
        <v>0.5</v>
      </c>
      <c r="D46" s="55">
        <v>75</v>
      </c>
      <c r="E46" s="46">
        <f t="shared" si="4"/>
        <v>7</v>
      </c>
      <c r="F46" s="55">
        <v>69.75</v>
      </c>
      <c r="G46" s="64"/>
      <c r="H46" s="65"/>
      <c r="I46" s="67"/>
      <c r="J46" s="67"/>
      <c r="K46" s="67"/>
      <c r="L46" s="67"/>
      <c r="M46" s="67"/>
      <c r="N46" s="67"/>
      <c r="O46" s="51">
        <f t="shared" si="3"/>
        <v>0</v>
      </c>
    </row>
    <row r="47" spans="1:15" ht="12" customHeight="1">
      <c r="A47" s="38">
        <v>35</v>
      </c>
      <c r="B47" s="41" t="s">
        <v>33</v>
      </c>
      <c r="C47" s="48" t="s">
        <v>29</v>
      </c>
      <c r="D47" s="55">
        <v>28.7</v>
      </c>
      <c r="E47" s="46">
        <f t="shared" si="4"/>
        <v>7</v>
      </c>
      <c r="F47" s="55">
        <v>26.69</v>
      </c>
      <c r="G47" s="64"/>
      <c r="H47" s="65"/>
      <c r="I47" s="67"/>
      <c r="J47" s="67"/>
      <c r="K47" s="67"/>
      <c r="L47" s="67"/>
      <c r="M47" s="67"/>
      <c r="N47" s="67"/>
      <c r="O47" s="51">
        <f t="shared" si="3"/>
        <v>0</v>
      </c>
    </row>
    <row r="48" spans="1:15" ht="12" customHeight="1">
      <c r="A48" s="38">
        <v>36</v>
      </c>
      <c r="B48" s="41" t="s">
        <v>34</v>
      </c>
      <c r="C48" s="48">
        <v>0.5</v>
      </c>
      <c r="D48" s="55">
        <v>75</v>
      </c>
      <c r="E48" s="46">
        <f t="shared" si="4"/>
        <v>7</v>
      </c>
      <c r="F48" s="55">
        <v>69.75</v>
      </c>
      <c r="G48" s="64"/>
      <c r="H48" s="65"/>
      <c r="I48" s="67"/>
      <c r="J48" s="67"/>
      <c r="K48" s="67"/>
      <c r="L48" s="67"/>
      <c r="M48" s="67"/>
      <c r="N48" s="67"/>
      <c r="O48" s="51">
        <f t="shared" si="3"/>
        <v>0</v>
      </c>
    </row>
    <row r="49" spans="1:15" ht="12" customHeight="1">
      <c r="A49" s="38">
        <v>37</v>
      </c>
      <c r="B49" s="41" t="s">
        <v>35</v>
      </c>
      <c r="C49" s="48">
        <v>0.5</v>
      </c>
      <c r="D49" s="55">
        <v>82</v>
      </c>
      <c r="E49" s="46">
        <f t="shared" si="4"/>
        <v>7</v>
      </c>
      <c r="F49" s="55">
        <v>76.26</v>
      </c>
      <c r="G49" s="64"/>
      <c r="H49" s="65"/>
      <c r="I49" s="67"/>
      <c r="J49" s="67"/>
      <c r="K49" s="67"/>
      <c r="L49" s="67"/>
      <c r="M49" s="67"/>
      <c r="N49" s="67"/>
      <c r="O49" s="51">
        <f t="shared" si="3"/>
        <v>0</v>
      </c>
    </row>
    <row r="50" spans="1:15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4"/>
        <v>7</v>
      </c>
      <c r="F50" s="55">
        <v>87.32</v>
      </c>
      <c r="G50" s="64"/>
      <c r="H50" s="65"/>
      <c r="I50" s="67"/>
      <c r="J50" s="67"/>
      <c r="K50" s="67"/>
      <c r="L50" s="67"/>
      <c r="M50" s="67"/>
      <c r="N50" s="67"/>
      <c r="O50" s="51">
        <f t="shared" si="3"/>
        <v>0</v>
      </c>
    </row>
    <row r="51" spans="1:15" ht="12" customHeight="1">
      <c r="A51" s="38">
        <v>39</v>
      </c>
      <c r="B51" s="41" t="s">
        <v>37</v>
      </c>
      <c r="C51" s="48">
        <v>0.5</v>
      </c>
      <c r="D51" s="55">
        <v>93.3</v>
      </c>
      <c r="E51" s="46">
        <f t="shared" si="4"/>
        <v>7</v>
      </c>
      <c r="F51" s="55">
        <v>86.77</v>
      </c>
      <c r="G51" s="64"/>
      <c r="H51" s="65"/>
      <c r="I51" s="67"/>
      <c r="J51" s="67"/>
      <c r="K51" s="67"/>
      <c r="L51" s="67"/>
      <c r="M51" s="67"/>
      <c r="N51" s="67"/>
      <c r="O51" s="51">
        <f t="shared" si="3"/>
        <v>0</v>
      </c>
    </row>
    <row r="52" spans="1:15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4"/>
        <v>7</v>
      </c>
      <c r="F52" s="55">
        <v>86.77</v>
      </c>
      <c r="G52" s="64"/>
      <c r="H52" s="65"/>
      <c r="I52" s="67"/>
      <c r="J52" s="67"/>
      <c r="K52" s="67"/>
      <c r="L52" s="67"/>
      <c r="M52" s="67"/>
      <c r="N52" s="67"/>
      <c r="O52" s="51">
        <f t="shared" si="3"/>
        <v>0</v>
      </c>
    </row>
    <row r="53" spans="1:15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4"/>
        <v>7</v>
      </c>
      <c r="F53" s="55">
        <v>87.33</v>
      </c>
      <c r="G53" s="64"/>
      <c r="H53" s="65"/>
      <c r="I53" s="67"/>
      <c r="J53" s="67"/>
      <c r="K53" s="67"/>
      <c r="L53" s="67"/>
      <c r="M53" s="67"/>
      <c r="N53" s="67"/>
      <c r="O53" s="51">
        <f t="shared" si="3"/>
        <v>0</v>
      </c>
    </row>
    <row r="54" spans="1:15" ht="12" customHeight="1">
      <c r="A54" s="38">
        <v>42</v>
      </c>
      <c r="B54" s="41" t="s">
        <v>40</v>
      </c>
      <c r="C54" s="48">
        <v>0.5</v>
      </c>
      <c r="D54" s="55">
        <v>85</v>
      </c>
      <c r="E54" s="46">
        <f t="shared" si="4"/>
        <v>7</v>
      </c>
      <c r="F54" s="55">
        <v>79.05</v>
      </c>
      <c r="G54" s="64"/>
      <c r="H54" s="65"/>
      <c r="I54" s="67"/>
      <c r="J54" s="67"/>
      <c r="K54" s="67"/>
      <c r="L54" s="67"/>
      <c r="M54" s="67"/>
      <c r="N54" s="67"/>
      <c r="O54" s="51">
        <f t="shared" si="3"/>
        <v>0</v>
      </c>
    </row>
    <row r="55" spans="1:15" ht="12" customHeight="1">
      <c r="A55" s="38">
        <v>43</v>
      </c>
      <c r="B55" s="41" t="s">
        <v>41</v>
      </c>
      <c r="C55" s="48">
        <v>0.5</v>
      </c>
      <c r="D55" s="55">
        <v>78</v>
      </c>
      <c r="E55" s="46">
        <f t="shared" si="4"/>
        <v>7</v>
      </c>
      <c r="F55" s="55">
        <v>72.54</v>
      </c>
      <c r="G55" s="64"/>
      <c r="H55" s="65"/>
      <c r="I55" s="67"/>
      <c r="J55" s="67"/>
      <c r="K55" s="67"/>
      <c r="L55" s="67">
        <v>20</v>
      </c>
      <c r="M55" s="67"/>
      <c r="N55" s="67"/>
      <c r="O55" s="51">
        <f t="shared" si="3"/>
        <v>1450.8000000000002</v>
      </c>
    </row>
    <row r="56" spans="1:15" ht="12" customHeight="1">
      <c r="A56" s="38">
        <v>44</v>
      </c>
      <c r="B56" s="41" t="s">
        <v>42</v>
      </c>
      <c r="C56" s="48">
        <v>0.5</v>
      </c>
      <c r="D56" s="55">
        <v>95</v>
      </c>
      <c r="E56" s="46">
        <f t="shared" si="4"/>
        <v>7</v>
      </c>
      <c r="F56" s="55">
        <v>88.35</v>
      </c>
      <c r="G56" s="64"/>
      <c r="H56" s="65"/>
      <c r="I56" s="67"/>
      <c r="J56" s="67"/>
      <c r="K56" s="67"/>
      <c r="L56" s="67"/>
      <c r="M56" s="67"/>
      <c r="N56" s="67"/>
      <c r="O56" s="51">
        <f t="shared" si="3"/>
        <v>0</v>
      </c>
    </row>
    <row r="57" spans="1:15" ht="12" customHeight="1">
      <c r="A57" s="38">
        <v>45</v>
      </c>
      <c r="B57" s="41" t="s">
        <v>43</v>
      </c>
      <c r="C57" s="48" t="s">
        <v>29</v>
      </c>
      <c r="D57" s="55">
        <v>30.7</v>
      </c>
      <c r="E57" s="46">
        <f t="shared" si="4"/>
        <v>7</v>
      </c>
      <c r="F57" s="55">
        <v>28.55</v>
      </c>
      <c r="G57" s="64"/>
      <c r="H57" s="65"/>
      <c r="I57" s="67"/>
      <c r="J57" s="67"/>
      <c r="K57" s="67"/>
      <c r="L57" s="67"/>
      <c r="M57" s="67"/>
      <c r="N57" s="67"/>
      <c r="O57" s="51">
        <f t="shared" si="3"/>
        <v>0</v>
      </c>
    </row>
    <row r="58" spans="1:15" ht="12" customHeight="1">
      <c r="A58" s="38">
        <v>46</v>
      </c>
      <c r="B58" s="41" t="s">
        <v>43</v>
      </c>
      <c r="C58" s="48">
        <v>0.5</v>
      </c>
      <c r="D58" s="55">
        <v>99.9</v>
      </c>
      <c r="E58" s="46">
        <f t="shared" si="4"/>
        <v>7</v>
      </c>
      <c r="F58" s="55">
        <v>92.9</v>
      </c>
      <c r="G58" s="64"/>
      <c r="H58" s="65"/>
      <c r="I58" s="67"/>
      <c r="J58" s="67"/>
      <c r="K58" s="67"/>
      <c r="L58" s="67"/>
      <c r="M58" s="67"/>
      <c r="N58" s="67"/>
      <c r="O58" s="51">
        <f t="shared" si="3"/>
        <v>0</v>
      </c>
    </row>
    <row r="59" spans="1:15" ht="12" customHeight="1">
      <c r="A59" s="38">
        <v>47</v>
      </c>
      <c r="B59" s="41" t="s">
        <v>44</v>
      </c>
      <c r="C59" s="48" t="s">
        <v>29</v>
      </c>
      <c r="D59" s="55">
        <v>42.9</v>
      </c>
      <c r="E59" s="46">
        <f t="shared" si="4"/>
        <v>7</v>
      </c>
      <c r="F59" s="55">
        <v>39.9</v>
      </c>
      <c r="G59" s="64"/>
      <c r="H59" s="65"/>
      <c r="I59" s="67"/>
      <c r="J59" s="67"/>
      <c r="K59" s="67"/>
      <c r="L59" s="67"/>
      <c r="M59" s="67"/>
      <c r="N59" s="67"/>
      <c r="O59" s="51">
        <f t="shared" si="3"/>
        <v>0</v>
      </c>
    </row>
    <row r="60" spans="1:15" ht="12" customHeight="1">
      <c r="A60" s="38">
        <v>48</v>
      </c>
      <c r="B60" s="41" t="s">
        <v>45</v>
      </c>
      <c r="C60" s="48">
        <v>0.5</v>
      </c>
      <c r="D60" s="55">
        <v>163</v>
      </c>
      <c r="E60" s="46">
        <f t="shared" si="4"/>
        <v>7</v>
      </c>
      <c r="F60" s="55">
        <v>151.6</v>
      </c>
      <c r="G60" s="64"/>
      <c r="H60" s="65"/>
      <c r="I60" s="67"/>
      <c r="J60" s="67"/>
      <c r="K60" s="67"/>
      <c r="L60" s="67"/>
      <c r="M60" s="67">
        <v>12</v>
      </c>
      <c r="N60" s="67"/>
      <c r="O60" s="51">
        <f t="shared" si="3"/>
        <v>1819.1999999999998</v>
      </c>
    </row>
    <row r="61" spans="1:15" ht="12" customHeight="1">
      <c r="A61" s="38">
        <v>49</v>
      </c>
      <c r="B61" s="41" t="s">
        <v>46</v>
      </c>
      <c r="C61" s="48">
        <v>0.5</v>
      </c>
      <c r="D61" s="55">
        <v>89.9</v>
      </c>
      <c r="E61" s="46">
        <f t="shared" si="4"/>
        <v>7</v>
      </c>
      <c r="F61" s="55">
        <v>83.6</v>
      </c>
      <c r="G61" s="64"/>
      <c r="H61" s="65"/>
      <c r="I61" s="67"/>
      <c r="J61" s="67"/>
      <c r="K61" s="67"/>
      <c r="L61" s="67"/>
      <c r="M61" s="67"/>
      <c r="N61" s="67"/>
      <c r="O61" s="51">
        <f t="shared" si="3"/>
        <v>0</v>
      </c>
    </row>
    <row r="62" spans="1:15" ht="12" customHeight="1">
      <c r="A62" s="38">
        <v>50</v>
      </c>
      <c r="B62" s="41" t="s">
        <v>47</v>
      </c>
      <c r="C62" s="48">
        <v>0.5</v>
      </c>
      <c r="D62" s="55">
        <v>165</v>
      </c>
      <c r="E62" s="46">
        <f t="shared" si="4"/>
        <v>7</v>
      </c>
      <c r="F62" s="55">
        <v>153.45</v>
      </c>
      <c r="G62" s="64"/>
      <c r="H62" s="65"/>
      <c r="I62" s="67"/>
      <c r="J62" s="67"/>
      <c r="K62" s="67"/>
      <c r="L62" s="67"/>
      <c r="M62" s="67"/>
      <c r="N62" s="67"/>
      <c r="O62" s="51">
        <f t="shared" si="3"/>
        <v>0</v>
      </c>
    </row>
    <row r="63" spans="1:15" ht="12" customHeight="1">
      <c r="A63" s="155" t="s">
        <v>50</v>
      </c>
      <c r="B63" s="156"/>
      <c r="C63" s="15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ht="12" customHeight="1">
      <c r="A64" s="38">
        <v>53</v>
      </c>
      <c r="B64" s="59" t="s">
        <v>51</v>
      </c>
      <c r="C64" s="48">
        <v>0.7</v>
      </c>
      <c r="D64" s="55">
        <v>186.9</v>
      </c>
      <c r="E64" s="46">
        <v>7</v>
      </c>
      <c r="F64" s="55">
        <v>173.81</v>
      </c>
      <c r="G64" s="64">
        <v>12</v>
      </c>
      <c r="H64" s="65"/>
      <c r="I64" s="67"/>
      <c r="J64" s="67"/>
      <c r="K64" s="67"/>
      <c r="L64" s="67">
        <v>12</v>
      </c>
      <c r="M64" s="67">
        <v>24</v>
      </c>
      <c r="N64" s="67"/>
      <c r="O64" s="51">
        <f aca="true" t="shared" si="5" ref="O64:O70">(SUM(G64:N64))*F64</f>
        <v>8342.880000000001</v>
      </c>
    </row>
    <row r="65" spans="1:15" ht="12" customHeight="1">
      <c r="A65" s="38">
        <v>54</v>
      </c>
      <c r="B65" s="59" t="s">
        <v>52</v>
      </c>
      <c r="C65" s="48">
        <v>0.7</v>
      </c>
      <c r="D65" s="55">
        <v>191.5</v>
      </c>
      <c r="E65" s="46">
        <f aca="true" t="shared" si="6" ref="E65:E70">E64</f>
        <v>7</v>
      </c>
      <c r="F65" s="55">
        <v>178.1</v>
      </c>
      <c r="G65" s="64"/>
      <c r="H65" s="65"/>
      <c r="I65" s="67"/>
      <c r="J65" s="67"/>
      <c r="K65" s="67"/>
      <c r="L65" s="67"/>
      <c r="M65" s="67">
        <v>12</v>
      </c>
      <c r="N65" s="67"/>
      <c r="O65" s="51">
        <f t="shared" si="5"/>
        <v>2137.2</v>
      </c>
    </row>
    <row r="66" spans="1:15" ht="12" customHeight="1">
      <c r="A66" s="38">
        <v>55</v>
      </c>
      <c r="B66" s="59" t="s">
        <v>53</v>
      </c>
      <c r="C66" s="48">
        <v>0.7</v>
      </c>
      <c r="D66" s="55">
        <v>211.2</v>
      </c>
      <c r="E66" s="46">
        <f t="shared" si="6"/>
        <v>7</v>
      </c>
      <c r="F66" s="55">
        <v>196.42</v>
      </c>
      <c r="G66" s="64"/>
      <c r="H66" s="65"/>
      <c r="I66" s="67"/>
      <c r="J66" s="67"/>
      <c r="K66" s="67"/>
      <c r="L66" s="67"/>
      <c r="M66" s="67"/>
      <c r="N66" s="67"/>
      <c r="O66" s="51">
        <f t="shared" si="5"/>
        <v>0</v>
      </c>
    </row>
    <row r="67" spans="1:15" ht="12" customHeight="1">
      <c r="A67" s="38">
        <v>56</v>
      </c>
      <c r="B67" s="59" t="s">
        <v>54</v>
      </c>
      <c r="C67" s="48">
        <v>0.7</v>
      </c>
      <c r="D67" s="55">
        <v>196.1</v>
      </c>
      <c r="E67" s="46">
        <f t="shared" si="6"/>
        <v>7</v>
      </c>
      <c r="F67" s="55">
        <v>182.37</v>
      </c>
      <c r="G67" s="64"/>
      <c r="H67" s="65"/>
      <c r="I67" s="67"/>
      <c r="J67" s="67"/>
      <c r="K67" s="67"/>
      <c r="L67" s="67"/>
      <c r="M67" s="67"/>
      <c r="N67" s="67"/>
      <c r="O67" s="51">
        <f t="shared" si="5"/>
        <v>0</v>
      </c>
    </row>
    <row r="68" spans="1:15" ht="12" customHeight="1">
      <c r="A68" s="38">
        <v>57</v>
      </c>
      <c r="B68" s="59" t="s">
        <v>55</v>
      </c>
      <c r="C68" s="48">
        <v>0.7</v>
      </c>
      <c r="D68" s="55">
        <v>185.4</v>
      </c>
      <c r="E68" s="46">
        <f t="shared" si="6"/>
        <v>7</v>
      </c>
      <c r="F68" s="55">
        <v>172.42</v>
      </c>
      <c r="G68" s="64"/>
      <c r="H68" s="65"/>
      <c r="I68" s="67"/>
      <c r="J68" s="67"/>
      <c r="K68" s="67"/>
      <c r="L68" s="67"/>
      <c r="M68" s="67"/>
      <c r="N68" s="67"/>
      <c r="O68" s="51">
        <f t="shared" si="5"/>
        <v>0</v>
      </c>
    </row>
    <row r="69" spans="1:15" ht="12" customHeight="1">
      <c r="A69" s="38"/>
      <c r="B69" s="59" t="s">
        <v>58</v>
      </c>
      <c r="C69" s="60"/>
      <c r="D69" s="55">
        <v>20.4</v>
      </c>
      <c r="E69" s="46">
        <f t="shared" si="6"/>
        <v>7</v>
      </c>
      <c r="F69" s="55">
        <v>18.97</v>
      </c>
      <c r="G69" s="64"/>
      <c r="H69" s="65"/>
      <c r="I69" s="67"/>
      <c r="J69" s="67"/>
      <c r="K69" s="67"/>
      <c r="L69" s="67"/>
      <c r="M69" s="67"/>
      <c r="N69" s="67"/>
      <c r="O69" s="51">
        <f t="shared" si="5"/>
        <v>0</v>
      </c>
    </row>
    <row r="70" spans="1:15" ht="12" customHeight="1">
      <c r="A70" s="38"/>
      <c r="B70" s="59" t="s">
        <v>59</v>
      </c>
      <c r="C70" s="60"/>
      <c r="D70" s="55">
        <v>6.7</v>
      </c>
      <c r="E70" s="46">
        <f t="shared" si="6"/>
        <v>7</v>
      </c>
      <c r="F70" s="55">
        <v>6.23</v>
      </c>
      <c r="G70" s="64"/>
      <c r="H70" s="65"/>
      <c r="I70" s="67"/>
      <c r="J70" s="67"/>
      <c r="K70" s="67"/>
      <c r="L70" s="67"/>
      <c r="M70" s="67"/>
      <c r="N70" s="67"/>
      <c r="O70" s="51">
        <f t="shared" si="5"/>
        <v>0</v>
      </c>
    </row>
    <row r="71" spans="1:15" ht="12" customHeight="1">
      <c r="A71" s="38"/>
      <c r="B71" s="40" t="s">
        <v>99</v>
      </c>
      <c r="C71" s="60"/>
      <c r="D71" s="55">
        <v>221</v>
      </c>
      <c r="E71" s="46">
        <v>7</v>
      </c>
      <c r="F71" s="55">
        <v>205.53</v>
      </c>
      <c r="G71" s="64"/>
      <c r="H71" s="65"/>
      <c r="I71" s="67"/>
      <c r="J71" s="67"/>
      <c r="K71" s="67"/>
      <c r="L71" s="67"/>
      <c r="M71" s="67"/>
      <c r="N71" s="67"/>
      <c r="O71" s="51">
        <f>SUM(G71+H71+I71+J71+K71+L71+M71+N71)*F71</f>
        <v>0</v>
      </c>
    </row>
    <row r="72" spans="1:15" ht="12" customHeight="1">
      <c r="A72" s="38"/>
      <c r="B72" s="40" t="s">
        <v>100</v>
      </c>
      <c r="C72" s="60"/>
      <c r="D72" s="55">
        <v>221</v>
      </c>
      <c r="E72" s="46">
        <v>7</v>
      </c>
      <c r="F72" s="55">
        <v>205.53</v>
      </c>
      <c r="G72" s="64"/>
      <c r="H72" s="65"/>
      <c r="I72" s="67"/>
      <c r="J72" s="67"/>
      <c r="K72" s="67"/>
      <c r="L72" s="67"/>
      <c r="M72" s="67"/>
      <c r="N72" s="67"/>
      <c r="O72" s="51">
        <f>SUM(G72+H72+I72+J72+K72+L72+M72+N72)*F72</f>
        <v>0</v>
      </c>
    </row>
    <row r="73" spans="1:15" ht="12" customHeight="1">
      <c r="A73" s="38"/>
      <c r="B73" s="40" t="s">
        <v>101</v>
      </c>
      <c r="C73" s="60"/>
      <c r="D73" s="55">
        <v>221</v>
      </c>
      <c r="E73" s="46">
        <v>7</v>
      </c>
      <c r="F73" s="55">
        <v>205.53</v>
      </c>
      <c r="G73" s="64"/>
      <c r="H73" s="65"/>
      <c r="I73" s="67"/>
      <c r="J73" s="67"/>
      <c r="K73" s="67"/>
      <c r="L73" s="67"/>
      <c r="M73" s="67"/>
      <c r="N73" s="67"/>
      <c r="O73" s="51">
        <f>SUM(G73+H73+I73+J73+K73+L73+M73+N73)*F73</f>
        <v>0</v>
      </c>
    </row>
    <row r="74" spans="1:15" ht="12" customHeight="1">
      <c r="A74" s="38"/>
      <c r="B74" s="40" t="s">
        <v>102</v>
      </c>
      <c r="C74" s="60"/>
      <c r="D74" s="55">
        <v>221</v>
      </c>
      <c r="E74" s="46">
        <v>7</v>
      </c>
      <c r="F74" s="55">
        <v>205.53</v>
      </c>
      <c r="G74" s="64"/>
      <c r="H74" s="65"/>
      <c r="I74" s="67"/>
      <c r="J74" s="67"/>
      <c r="K74" s="67"/>
      <c r="L74" s="67"/>
      <c r="M74" s="67"/>
      <c r="N74" s="67"/>
      <c r="O74" s="51">
        <f>SUM(G74+H74+I74+J74+K74+L74+M74+N74)*F74</f>
        <v>0</v>
      </c>
    </row>
    <row r="75" spans="1:15" ht="12" customHeight="1" thickBo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</row>
    <row r="76" spans="1:15" ht="13.5" thickBot="1">
      <c r="A76" s="1"/>
      <c r="N76" t="s">
        <v>92</v>
      </c>
      <c r="O76" s="58">
        <f>SUM(O12:O71)</f>
        <v>117664.08799999999</v>
      </c>
    </row>
    <row r="77" ht="12.75">
      <c r="A77" s="1"/>
    </row>
    <row r="78" spans="1:14" ht="12.75">
      <c r="A78" s="1"/>
      <c r="N78" s="63"/>
    </row>
    <row r="79" ht="12.75">
      <c r="A79" s="1"/>
    </row>
    <row r="80" ht="12.75">
      <c r="A80" s="2"/>
    </row>
    <row r="81" ht="12.75">
      <c r="A81" s="3"/>
    </row>
  </sheetData>
  <sheetProtection/>
  <mergeCells count="7">
    <mergeCell ref="A63:C63"/>
    <mergeCell ref="A40:C40"/>
    <mergeCell ref="G7:G8"/>
    <mergeCell ref="A7:A10"/>
    <mergeCell ref="B7:B10"/>
    <mergeCell ref="C7:C10"/>
    <mergeCell ref="A11:C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12">
      <selection activeCell="B22" sqref="B22:O25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3" width="5.625" style="45" customWidth="1"/>
    <col min="14" max="14" width="8.125" style="0" customWidth="1"/>
    <col min="15" max="15" width="12.50390625" style="0" customWidth="1"/>
  </cols>
  <sheetData>
    <row r="1" spans="1:14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8"/>
    </row>
    <row r="2" spans="1:14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8"/>
    </row>
    <row r="3" spans="1:14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8"/>
    </row>
    <row r="4" spans="1:14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8"/>
    </row>
    <row r="5" spans="1:14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8"/>
    </row>
    <row r="6" spans="1:14" ht="12" customHeight="1">
      <c r="A6" s="8"/>
      <c r="B6" s="8"/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8"/>
    </row>
    <row r="7" spans="1:14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8"/>
    </row>
    <row r="8" spans="1:14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8"/>
    </row>
    <row r="9" spans="1:14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8"/>
    </row>
    <row r="10" spans="1:15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3</v>
      </c>
      <c r="N10" s="71" t="s">
        <v>91</v>
      </c>
      <c r="O10" s="61" t="s">
        <v>87</v>
      </c>
    </row>
    <row r="11" spans="1:15" ht="12" customHeigh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2" customHeight="1">
      <c r="A12" s="38">
        <v>1</v>
      </c>
      <c r="B12" s="39" t="s">
        <v>6</v>
      </c>
      <c r="C12" s="48">
        <v>0.5</v>
      </c>
      <c r="D12" s="110">
        <v>88.9</v>
      </c>
      <c r="E12" s="46">
        <f aca="true" t="shared" si="0" ref="E12:E62">E11</f>
        <v>7</v>
      </c>
      <c r="F12" s="55">
        <f aca="true" t="shared" si="1" ref="F12:F39">D12-(D12*E12/100)</f>
        <v>82.677</v>
      </c>
      <c r="G12" s="64"/>
      <c r="H12" s="65">
        <v>40</v>
      </c>
      <c r="I12" s="67"/>
      <c r="J12" s="67"/>
      <c r="K12" s="67"/>
      <c r="L12" s="67">
        <v>20</v>
      </c>
      <c r="M12" s="67">
        <v>40</v>
      </c>
      <c r="N12" s="67"/>
      <c r="O12" s="51">
        <f aca="true" t="shared" si="2" ref="O12:O39">(SUM(G12:N12))*F12</f>
        <v>8267.7</v>
      </c>
    </row>
    <row r="13" spans="1:15" ht="12" customHeight="1">
      <c r="A13" s="38">
        <v>2</v>
      </c>
      <c r="B13" s="39" t="s">
        <v>6</v>
      </c>
      <c r="C13" s="48">
        <v>0.7</v>
      </c>
      <c r="D13" s="110">
        <v>122.8</v>
      </c>
      <c r="E13" s="46">
        <f t="shared" si="0"/>
        <v>7</v>
      </c>
      <c r="F13" s="55">
        <f t="shared" si="1"/>
        <v>114.204</v>
      </c>
      <c r="G13" s="64"/>
      <c r="H13" s="65"/>
      <c r="I13" s="67">
        <v>24</v>
      </c>
      <c r="J13" s="67"/>
      <c r="K13" s="67"/>
      <c r="L13" s="67"/>
      <c r="M13" s="67">
        <v>24</v>
      </c>
      <c r="N13" s="67"/>
      <c r="O13" s="51">
        <f t="shared" si="2"/>
        <v>5481.7919999999995</v>
      </c>
    </row>
    <row r="14" spans="1:15" ht="12" customHeight="1">
      <c r="A14" s="38">
        <v>3</v>
      </c>
      <c r="B14" s="39" t="s">
        <v>7</v>
      </c>
      <c r="C14" s="48">
        <v>0.5</v>
      </c>
      <c r="D14" s="110">
        <v>85</v>
      </c>
      <c r="E14" s="46">
        <f t="shared" si="0"/>
        <v>7</v>
      </c>
      <c r="F14" s="55">
        <f t="shared" si="1"/>
        <v>79.05</v>
      </c>
      <c r="G14" s="64"/>
      <c r="H14" s="65"/>
      <c r="I14" s="67"/>
      <c r="J14" s="67"/>
      <c r="K14" s="67"/>
      <c r="L14" s="67"/>
      <c r="M14" s="67"/>
      <c r="N14" s="67"/>
      <c r="O14" s="51">
        <f t="shared" si="2"/>
        <v>0</v>
      </c>
    </row>
    <row r="15" spans="1:15" ht="12" customHeight="1">
      <c r="A15" s="38">
        <v>4</v>
      </c>
      <c r="B15" s="39" t="s">
        <v>8</v>
      </c>
      <c r="C15" s="48">
        <v>0.5</v>
      </c>
      <c r="D15" s="110">
        <v>85</v>
      </c>
      <c r="E15" s="46">
        <f t="shared" si="0"/>
        <v>7</v>
      </c>
      <c r="F15" s="55">
        <f t="shared" si="1"/>
        <v>79.05</v>
      </c>
      <c r="G15" s="64"/>
      <c r="H15" s="65">
        <v>60</v>
      </c>
      <c r="I15" s="67"/>
      <c r="J15" s="67"/>
      <c r="K15" s="67"/>
      <c r="L15" s="67"/>
      <c r="M15" s="67"/>
      <c r="N15" s="67"/>
      <c r="O15" s="51">
        <f t="shared" si="2"/>
        <v>4743</v>
      </c>
    </row>
    <row r="16" spans="1:15" ht="12" customHeight="1">
      <c r="A16" s="38">
        <v>5</v>
      </c>
      <c r="B16" s="39" t="s">
        <v>9</v>
      </c>
      <c r="C16" s="48">
        <v>0.5</v>
      </c>
      <c r="D16" s="110">
        <v>85</v>
      </c>
      <c r="E16" s="46">
        <f t="shared" si="0"/>
        <v>7</v>
      </c>
      <c r="F16" s="55">
        <f t="shared" si="1"/>
        <v>79.05</v>
      </c>
      <c r="G16" s="64"/>
      <c r="H16" s="65"/>
      <c r="I16" s="67"/>
      <c r="J16" s="67"/>
      <c r="K16" s="67"/>
      <c r="L16" s="67"/>
      <c r="M16" s="67"/>
      <c r="N16" s="67"/>
      <c r="O16" s="51">
        <f t="shared" si="2"/>
        <v>0</v>
      </c>
    </row>
    <row r="17" spans="1:15" ht="12" customHeight="1">
      <c r="A17" s="38">
        <v>6</v>
      </c>
      <c r="B17" s="39" t="s">
        <v>10</v>
      </c>
      <c r="C17" s="48">
        <v>0.7</v>
      </c>
      <c r="D17" s="110">
        <v>251.6</v>
      </c>
      <c r="E17" s="46">
        <f t="shared" si="0"/>
        <v>7</v>
      </c>
      <c r="F17" s="55">
        <f t="shared" si="1"/>
        <v>233.988</v>
      </c>
      <c r="G17" s="64"/>
      <c r="H17" s="65"/>
      <c r="I17" s="67"/>
      <c r="J17" s="67"/>
      <c r="K17" s="67"/>
      <c r="L17" s="67"/>
      <c r="M17" s="67"/>
      <c r="N17" s="67"/>
      <c r="O17" s="51">
        <f t="shared" si="2"/>
        <v>0</v>
      </c>
    </row>
    <row r="18" spans="1:15" ht="12" customHeight="1">
      <c r="A18" s="38">
        <v>7</v>
      </c>
      <c r="B18" s="39" t="s">
        <v>11</v>
      </c>
      <c r="C18" s="48">
        <v>1.75</v>
      </c>
      <c r="D18" s="110">
        <v>491.8</v>
      </c>
      <c r="E18" s="46">
        <f t="shared" si="0"/>
        <v>7</v>
      </c>
      <c r="F18" s="55">
        <f t="shared" si="1"/>
        <v>457.374</v>
      </c>
      <c r="G18" s="64"/>
      <c r="H18" s="65"/>
      <c r="I18" s="67">
        <v>4</v>
      </c>
      <c r="J18" s="67"/>
      <c r="K18" s="67"/>
      <c r="L18" s="67"/>
      <c r="M18" s="67"/>
      <c r="N18" s="67"/>
      <c r="O18" s="51">
        <f t="shared" si="2"/>
        <v>1829.496</v>
      </c>
    </row>
    <row r="19" spans="1:15" ht="12" customHeight="1">
      <c r="A19" s="38">
        <v>8</v>
      </c>
      <c r="B19" s="39" t="s">
        <v>12</v>
      </c>
      <c r="C19" s="48">
        <v>0.5</v>
      </c>
      <c r="D19" s="110">
        <v>88.9</v>
      </c>
      <c r="E19" s="46">
        <f t="shared" si="0"/>
        <v>7</v>
      </c>
      <c r="F19" s="55">
        <f t="shared" si="1"/>
        <v>82.677</v>
      </c>
      <c r="G19" s="64"/>
      <c r="H19" s="65">
        <v>40</v>
      </c>
      <c r="I19" s="67"/>
      <c r="J19" s="67"/>
      <c r="K19" s="67"/>
      <c r="L19" s="67">
        <v>20</v>
      </c>
      <c r="M19" s="67">
        <v>40</v>
      </c>
      <c r="N19" s="67"/>
      <c r="O19" s="51">
        <f t="shared" si="2"/>
        <v>8267.7</v>
      </c>
    </row>
    <row r="20" spans="1:15" ht="12" customHeight="1">
      <c r="A20" s="38">
        <v>9</v>
      </c>
      <c r="B20" s="39" t="s">
        <v>13</v>
      </c>
      <c r="C20" s="48">
        <v>0.75</v>
      </c>
      <c r="D20" s="110">
        <v>131</v>
      </c>
      <c r="E20" s="46">
        <f t="shared" si="0"/>
        <v>7</v>
      </c>
      <c r="F20" s="55">
        <f t="shared" si="1"/>
        <v>121.83</v>
      </c>
      <c r="G20" s="64"/>
      <c r="H20" s="65"/>
      <c r="I20" s="67"/>
      <c r="J20" s="67"/>
      <c r="K20" s="67"/>
      <c r="L20" s="67"/>
      <c r="M20" s="67"/>
      <c r="N20" s="67"/>
      <c r="O20" s="51">
        <f t="shared" si="2"/>
        <v>0</v>
      </c>
    </row>
    <row r="21" spans="1:15" ht="12" customHeight="1">
      <c r="A21" s="38">
        <v>10</v>
      </c>
      <c r="B21" s="39" t="s">
        <v>13</v>
      </c>
      <c r="C21" s="48">
        <v>1.75</v>
      </c>
      <c r="D21" s="110">
        <v>383.5</v>
      </c>
      <c r="E21" s="46">
        <f t="shared" si="0"/>
        <v>7</v>
      </c>
      <c r="F21" s="55">
        <f t="shared" si="1"/>
        <v>356.655</v>
      </c>
      <c r="G21" s="64"/>
      <c r="H21" s="65"/>
      <c r="I21" s="67"/>
      <c r="J21" s="67"/>
      <c r="K21" s="67"/>
      <c r="L21" s="67"/>
      <c r="M21" s="67"/>
      <c r="N21" s="67"/>
      <c r="O21" s="51">
        <f t="shared" si="2"/>
        <v>0</v>
      </c>
    </row>
    <row r="22" spans="1:15" ht="12" customHeight="1">
      <c r="A22" s="37">
        <v>11</v>
      </c>
      <c r="B22" s="128" t="s">
        <v>14</v>
      </c>
      <c r="C22" s="129">
        <v>0.5</v>
      </c>
      <c r="D22" s="130">
        <v>99.4</v>
      </c>
      <c r="E22" s="131">
        <f t="shared" si="0"/>
        <v>7</v>
      </c>
      <c r="F22" s="132">
        <f t="shared" si="1"/>
        <v>92.44200000000001</v>
      </c>
      <c r="G22" s="133"/>
      <c r="H22" s="133"/>
      <c r="I22" s="134"/>
      <c r="J22" s="134"/>
      <c r="K22" s="134"/>
      <c r="L22" s="134"/>
      <c r="M22" s="134">
        <v>20</v>
      </c>
      <c r="N22" s="134"/>
      <c r="O22" s="135">
        <f t="shared" si="2"/>
        <v>1848.8400000000001</v>
      </c>
    </row>
    <row r="23" spans="1:15" ht="12" customHeight="1">
      <c r="A23" s="37">
        <v>12</v>
      </c>
      <c r="B23" s="128" t="s">
        <v>15</v>
      </c>
      <c r="C23" s="129">
        <v>0.5</v>
      </c>
      <c r="D23" s="130">
        <v>99.4</v>
      </c>
      <c r="E23" s="131">
        <f t="shared" si="0"/>
        <v>7</v>
      </c>
      <c r="F23" s="132">
        <f t="shared" si="1"/>
        <v>92.44200000000001</v>
      </c>
      <c r="G23" s="133"/>
      <c r="H23" s="133"/>
      <c r="I23" s="134"/>
      <c r="J23" s="134"/>
      <c r="K23" s="134"/>
      <c r="L23" s="134"/>
      <c r="M23" s="134"/>
      <c r="N23" s="134"/>
      <c r="O23" s="135">
        <f t="shared" si="2"/>
        <v>0</v>
      </c>
    </row>
    <row r="24" spans="1:15" ht="12" customHeight="1">
      <c r="A24" s="37">
        <v>13</v>
      </c>
      <c r="B24" s="128" t="s">
        <v>16</v>
      </c>
      <c r="C24" s="129">
        <v>0.5</v>
      </c>
      <c r="D24" s="130">
        <v>99.4</v>
      </c>
      <c r="E24" s="131">
        <f t="shared" si="0"/>
        <v>7</v>
      </c>
      <c r="F24" s="132">
        <f t="shared" si="1"/>
        <v>92.44200000000001</v>
      </c>
      <c r="G24" s="133"/>
      <c r="H24" s="133"/>
      <c r="I24" s="134"/>
      <c r="J24" s="134"/>
      <c r="K24" s="134"/>
      <c r="L24" s="134"/>
      <c r="M24" s="134">
        <v>20</v>
      </c>
      <c r="N24" s="134"/>
      <c r="O24" s="135">
        <f t="shared" si="2"/>
        <v>1848.8400000000001</v>
      </c>
    </row>
    <row r="25" spans="1:15" ht="12" customHeight="1">
      <c r="A25" s="37">
        <v>14</v>
      </c>
      <c r="B25" s="128" t="s">
        <v>17</v>
      </c>
      <c r="C25" s="129">
        <v>0.5</v>
      </c>
      <c r="D25" s="130">
        <v>99.4</v>
      </c>
      <c r="E25" s="131">
        <f t="shared" si="0"/>
        <v>7</v>
      </c>
      <c r="F25" s="132">
        <f t="shared" si="1"/>
        <v>92.44200000000001</v>
      </c>
      <c r="G25" s="133"/>
      <c r="H25" s="133"/>
      <c r="I25" s="134"/>
      <c r="J25" s="134"/>
      <c r="K25" s="134"/>
      <c r="L25" s="134"/>
      <c r="M25" s="134"/>
      <c r="N25" s="134"/>
      <c r="O25" s="135">
        <f t="shared" si="2"/>
        <v>0</v>
      </c>
    </row>
    <row r="26" spans="1:15" ht="12" customHeight="1">
      <c r="A26" s="37">
        <v>15</v>
      </c>
      <c r="B26" s="39" t="s">
        <v>18</v>
      </c>
      <c r="C26" s="48">
        <v>0.25</v>
      </c>
      <c r="D26" s="110">
        <v>43.8</v>
      </c>
      <c r="E26" s="46">
        <f t="shared" si="0"/>
        <v>7</v>
      </c>
      <c r="F26" s="55">
        <f t="shared" si="1"/>
        <v>40.733999999999995</v>
      </c>
      <c r="G26" s="64"/>
      <c r="H26" s="65"/>
      <c r="I26" s="67"/>
      <c r="J26" s="67"/>
      <c r="K26" s="67"/>
      <c r="L26" s="67"/>
      <c r="M26" s="67">
        <v>30</v>
      </c>
      <c r="N26" s="67"/>
      <c r="O26" s="51">
        <f t="shared" si="2"/>
        <v>1222.0199999999998</v>
      </c>
    </row>
    <row r="27" spans="1:15" ht="12" customHeight="1">
      <c r="A27" s="38">
        <v>16</v>
      </c>
      <c r="B27" s="39" t="s">
        <v>18</v>
      </c>
      <c r="C27" s="48">
        <v>0.5</v>
      </c>
      <c r="D27" s="110">
        <v>71.2</v>
      </c>
      <c r="E27" s="46">
        <f t="shared" si="0"/>
        <v>7</v>
      </c>
      <c r="F27" s="55">
        <f t="shared" si="1"/>
        <v>66.21600000000001</v>
      </c>
      <c r="G27" s="64"/>
      <c r="H27" s="65">
        <v>100</v>
      </c>
      <c r="I27" s="67">
        <v>60</v>
      </c>
      <c r="J27" s="67"/>
      <c r="K27" s="67"/>
      <c r="L27" s="67">
        <v>20</v>
      </c>
      <c r="M27" s="67">
        <v>40</v>
      </c>
      <c r="N27" s="67"/>
      <c r="O27" s="51">
        <f t="shared" si="2"/>
        <v>14567.520000000002</v>
      </c>
    </row>
    <row r="28" spans="1:15" ht="12" customHeight="1">
      <c r="A28" s="38">
        <v>17</v>
      </c>
      <c r="B28" s="39" t="s">
        <v>18</v>
      </c>
      <c r="C28" s="48">
        <v>0.75</v>
      </c>
      <c r="D28" s="110">
        <v>122</v>
      </c>
      <c r="E28" s="46">
        <f t="shared" si="0"/>
        <v>7</v>
      </c>
      <c r="F28" s="55">
        <f t="shared" si="1"/>
        <v>113.46000000000001</v>
      </c>
      <c r="G28" s="64"/>
      <c r="H28" s="65"/>
      <c r="I28" s="67"/>
      <c r="J28" s="67"/>
      <c r="K28" s="67"/>
      <c r="L28" s="67"/>
      <c r="M28" s="67"/>
      <c r="N28" s="67"/>
      <c r="O28" s="51">
        <f t="shared" si="2"/>
        <v>0</v>
      </c>
    </row>
    <row r="29" spans="1:15" ht="12" customHeight="1">
      <c r="A29" s="38">
        <v>18</v>
      </c>
      <c r="B29" s="39" t="s">
        <v>19</v>
      </c>
      <c r="C29" s="48">
        <v>0.25</v>
      </c>
      <c r="D29" s="110">
        <v>45.8</v>
      </c>
      <c r="E29" s="46">
        <f t="shared" si="0"/>
        <v>7</v>
      </c>
      <c r="F29" s="55">
        <f t="shared" si="1"/>
        <v>42.593999999999994</v>
      </c>
      <c r="G29" s="64">
        <v>30</v>
      </c>
      <c r="H29" s="65">
        <v>120</v>
      </c>
      <c r="I29" s="67">
        <v>60</v>
      </c>
      <c r="J29" s="67"/>
      <c r="K29" s="67"/>
      <c r="L29" s="67">
        <v>30</v>
      </c>
      <c r="M29" s="67">
        <v>30</v>
      </c>
      <c r="N29" s="67"/>
      <c r="O29" s="51">
        <f t="shared" si="2"/>
        <v>11500.38</v>
      </c>
    </row>
    <row r="30" spans="1:15" ht="12" customHeight="1">
      <c r="A30" s="38">
        <v>19</v>
      </c>
      <c r="B30" s="39" t="s">
        <v>20</v>
      </c>
      <c r="C30" s="48">
        <v>0.5</v>
      </c>
      <c r="D30" s="110">
        <v>85.5</v>
      </c>
      <c r="E30" s="46">
        <f t="shared" si="0"/>
        <v>7</v>
      </c>
      <c r="F30" s="55">
        <f t="shared" si="1"/>
        <v>79.515</v>
      </c>
      <c r="G30" s="64"/>
      <c r="H30" s="65">
        <v>100</v>
      </c>
      <c r="I30" s="67">
        <v>40</v>
      </c>
      <c r="J30" s="67"/>
      <c r="K30" s="67"/>
      <c r="L30" s="67"/>
      <c r="M30" s="67">
        <v>40</v>
      </c>
      <c r="N30" s="67"/>
      <c r="O30" s="51">
        <f t="shared" si="2"/>
        <v>14312.7</v>
      </c>
    </row>
    <row r="31" spans="1:15" ht="12" customHeight="1">
      <c r="A31" s="38">
        <v>20</v>
      </c>
      <c r="B31" s="39" t="s">
        <v>20</v>
      </c>
      <c r="C31" s="48">
        <v>0.75</v>
      </c>
      <c r="D31" s="110">
        <v>124.2</v>
      </c>
      <c r="E31" s="46">
        <f t="shared" si="0"/>
        <v>7</v>
      </c>
      <c r="F31" s="55">
        <f t="shared" si="1"/>
        <v>115.506</v>
      </c>
      <c r="G31" s="64"/>
      <c r="H31" s="65"/>
      <c r="I31" s="67"/>
      <c r="J31" s="67"/>
      <c r="K31" s="67"/>
      <c r="L31" s="67"/>
      <c r="M31" s="67">
        <v>24</v>
      </c>
      <c r="N31" s="67"/>
      <c r="O31" s="51">
        <f t="shared" si="2"/>
        <v>2772.1440000000002</v>
      </c>
    </row>
    <row r="32" spans="1:15" ht="12" customHeight="1">
      <c r="A32" s="38">
        <v>21</v>
      </c>
      <c r="B32" s="39" t="s">
        <v>19</v>
      </c>
      <c r="C32" s="48">
        <v>1.75</v>
      </c>
      <c r="D32" s="110">
        <v>298</v>
      </c>
      <c r="E32" s="46">
        <f t="shared" si="0"/>
        <v>7</v>
      </c>
      <c r="F32" s="55">
        <f t="shared" si="1"/>
        <v>277.14</v>
      </c>
      <c r="G32" s="64"/>
      <c r="H32" s="65"/>
      <c r="I32" s="67"/>
      <c r="J32" s="67"/>
      <c r="K32" s="67"/>
      <c r="L32" s="67"/>
      <c r="M32" s="67"/>
      <c r="N32" s="67"/>
      <c r="O32" s="51">
        <f t="shared" si="2"/>
        <v>0</v>
      </c>
    </row>
    <row r="33" spans="1:15" ht="12" customHeight="1">
      <c r="A33" s="38">
        <v>22</v>
      </c>
      <c r="B33" s="39" t="s">
        <v>21</v>
      </c>
      <c r="C33" s="48">
        <v>0.7</v>
      </c>
      <c r="D33" s="110">
        <v>531.7</v>
      </c>
      <c r="E33" s="46">
        <f t="shared" si="0"/>
        <v>7</v>
      </c>
      <c r="F33" s="55">
        <f t="shared" si="1"/>
        <v>494.48100000000005</v>
      </c>
      <c r="G33" s="64"/>
      <c r="H33" s="65"/>
      <c r="I33" s="67"/>
      <c r="J33" s="67"/>
      <c r="K33" s="67"/>
      <c r="L33" s="67"/>
      <c r="M33" s="67"/>
      <c r="N33" s="67"/>
      <c r="O33" s="51">
        <f t="shared" si="2"/>
        <v>0</v>
      </c>
    </row>
    <row r="34" spans="1:15" ht="12" customHeight="1">
      <c r="A34" s="38">
        <v>23</v>
      </c>
      <c r="B34" s="39" t="s">
        <v>22</v>
      </c>
      <c r="C34" s="48">
        <v>0.5</v>
      </c>
      <c r="D34" s="110">
        <v>85.1</v>
      </c>
      <c r="E34" s="46">
        <f t="shared" si="0"/>
        <v>7</v>
      </c>
      <c r="F34" s="55">
        <f t="shared" si="1"/>
        <v>79.143</v>
      </c>
      <c r="G34" s="64"/>
      <c r="H34" s="65"/>
      <c r="I34" s="67"/>
      <c r="J34" s="67"/>
      <c r="K34" s="67"/>
      <c r="L34" s="67"/>
      <c r="M34" s="67"/>
      <c r="N34" s="67"/>
      <c r="O34" s="51">
        <f t="shared" si="2"/>
        <v>0</v>
      </c>
    </row>
    <row r="35" spans="1:15" ht="12" customHeight="1">
      <c r="A35" s="38">
        <v>24</v>
      </c>
      <c r="B35" s="39" t="s">
        <v>23</v>
      </c>
      <c r="C35" s="48">
        <v>0.25</v>
      </c>
      <c r="D35" s="110">
        <v>43.8</v>
      </c>
      <c r="E35" s="46">
        <f t="shared" si="0"/>
        <v>7</v>
      </c>
      <c r="F35" s="55">
        <f t="shared" si="1"/>
        <v>40.733999999999995</v>
      </c>
      <c r="G35" s="64"/>
      <c r="H35" s="65"/>
      <c r="I35" s="67"/>
      <c r="J35" s="67"/>
      <c r="K35" s="67"/>
      <c r="L35" s="67"/>
      <c r="M35" s="67"/>
      <c r="N35" s="67"/>
      <c r="O35" s="51">
        <f t="shared" si="2"/>
        <v>0</v>
      </c>
    </row>
    <row r="36" spans="1:15" ht="12" customHeight="1">
      <c r="A36" s="38">
        <v>25</v>
      </c>
      <c r="B36" s="39" t="s">
        <v>23</v>
      </c>
      <c r="C36" s="48">
        <v>0.5</v>
      </c>
      <c r="D36" s="110">
        <v>84.7</v>
      </c>
      <c r="E36" s="46">
        <f t="shared" si="0"/>
        <v>7</v>
      </c>
      <c r="F36" s="55">
        <f t="shared" si="1"/>
        <v>78.771</v>
      </c>
      <c r="G36" s="64"/>
      <c r="H36" s="65"/>
      <c r="I36" s="67">
        <v>20</v>
      </c>
      <c r="J36" s="67"/>
      <c r="K36" s="67"/>
      <c r="L36" s="67"/>
      <c r="M36" s="67"/>
      <c r="N36" s="67"/>
      <c r="O36" s="51">
        <f t="shared" si="2"/>
        <v>1575.42</v>
      </c>
    </row>
    <row r="37" spans="1:15" ht="12" customHeight="1">
      <c r="A37" s="38">
        <v>26</v>
      </c>
      <c r="B37" s="39" t="s">
        <v>24</v>
      </c>
      <c r="C37" s="48">
        <v>0.25</v>
      </c>
      <c r="D37" s="110">
        <v>43.8</v>
      </c>
      <c r="E37" s="46">
        <f t="shared" si="0"/>
        <v>7</v>
      </c>
      <c r="F37" s="55">
        <f t="shared" si="1"/>
        <v>40.733999999999995</v>
      </c>
      <c r="G37" s="64">
        <v>30</v>
      </c>
      <c r="H37" s="65">
        <v>150</v>
      </c>
      <c r="I37" s="67">
        <v>30</v>
      </c>
      <c r="J37" s="67"/>
      <c r="K37" s="67"/>
      <c r="L37" s="67">
        <v>30</v>
      </c>
      <c r="M37" s="67">
        <v>30</v>
      </c>
      <c r="N37" s="67"/>
      <c r="O37" s="51">
        <f t="shared" si="2"/>
        <v>10998.179999999998</v>
      </c>
    </row>
    <row r="38" spans="1:15" ht="12" customHeight="1">
      <c r="A38" s="38">
        <v>27</v>
      </c>
      <c r="B38" s="39" t="s">
        <v>24</v>
      </c>
      <c r="C38" s="48">
        <v>0.5</v>
      </c>
      <c r="D38" s="110">
        <v>81.8</v>
      </c>
      <c r="E38" s="46">
        <f t="shared" si="0"/>
        <v>7</v>
      </c>
      <c r="F38" s="55">
        <f t="shared" si="1"/>
        <v>76.074</v>
      </c>
      <c r="G38" s="64"/>
      <c r="H38" s="65">
        <v>100</v>
      </c>
      <c r="I38" s="67"/>
      <c r="J38" s="67"/>
      <c r="K38" s="67"/>
      <c r="L38" s="67">
        <v>20</v>
      </c>
      <c r="M38" s="67">
        <v>40</v>
      </c>
      <c r="N38" s="67"/>
      <c r="O38" s="51">
        <f t="shared" si="2"/>
        <v>12171.84</v>
      </c>
    </row>
    <row r="39" spans="1:15" ht="12" customHeight="1">
      <c r="A39" s="38">
        <v>28</v>
      </c>
      <c r="B39" s="39" t="s">
        <v>25</v>
      </c>
      <c r="C39" s="48">
        <v>0.5</v>
      </c>
      <c r="D39" s="110">
        <v>85.1</v>
      </c>
      <c r="E39" s="46">
        <f t="shared" si="0"/>
        <v>7</v>
      </c>
      <c r="F39" s="55">
        <f t="shared" si="1"/>
        <v>79.143</v>
      </c>
      <c r="G39" s="64"/>
      <c r="H39" s="65"/>
      <c r="I39" s="67"/>
      <c r="J39" s="67"/>
      <c r="K39" s="67"/>
      <c r="L39" s="67"/>
      <c r="M39" s="67"/>
      <c r="N39" s="67"/>
      <c r="O39" s="51">
        <f t="shared" si="2"/>
        <v>0</v>
      </c>
    </row>
    <row r="40" spans="1:15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2" customHeight="1">
      <c r="A41" s="38">
        <v>29</v>
      </c>
      <c r="B41" s="41" t="s">
        <v>27</v>
      </c>
      <c r="C41" s="48">
        <v>0.5</v>
      </c>
      <c r="D41" s="55">
        <v>99.5</v>
      </c>
      <c r="E41" s="46">
        <f t="shared" si="0"/>
        <v>7</v>
      </c>
      <c r="F41" s="55">
        <v>92.5</v>
      </c>
      <c r="G41" s="64"/>
      <c r="H41" s="65"/>
      <c r="I41" s="67"/>
      <c r="J41" s="67"/>
      <c r="K41" s="67"/>
      <c r="L41" s="67"/>
      <c r="M41" s="67"/>
      <c r="N41" s="67"/>
      <c r="O41" s="51">
        <f aca="true" t="shared" si="3" ref="O41:O62">(SUM(G41:N41))*F41</f>
        <v>0</v>
      </c>
    </row>
    <row r="42" spans="1:15" ht="12" customHeight="1">
      <c r="A42" s="38">
        <v>30</v>
      </c>
      <c r="B42" s="41" t="s">
        <v>28</v>
      </c>
      <c r="C42" s="48" t="s">
        <v>29</v>
      </c>
      <c r="D42" s="55">
        <v>31.3</v>
      </c>
      <c r="E42" s="46">
        <f t="shared" si="0"/>
        <v>7</v>
      </c>
      <c r="F42" s="55">
        <v>29.11</v>
      </c>
      <c r="G42" s="64"/>
      <c r="H42" s="65"/>
      <c r="I42" s="67"/>
      <c r="J42" s="67"/>
      <c r="K42" s="67"/>
      <c r="L42" s="67"/>
      <c r="M42" s="67"/>
      <c r="N42" s="67"/>
      <c r="O42" s="51">
        <f t="shared" si="3"/>
        <v>0</v>
      </c>
    </row>
    <row r="43" spans="1:15" ht="12" customHeight="1">
      <c r="A43" s="38">
        <v>31</v>
      </c>
      <c r="B43" s="41" t="s">
        <v>28</v>
      </c>
      <c r="C43" s="48">
        <v>0.5</v>
      </c>
      <c r="D43" s="55">
        <v>95</v>
      </c>
      <c r="E43" s="46">
        <f t="shared" si="0"/>
        <v>7</v>
      </c>
      <c r="F43" s="55">
        <v>88.38</v>
      </c>
      <c r="G43" s="64"/>
      <c r="H43" s="65"/>
      <c r="I43" s="67"/>
      <c r="J43" s="67"/>
      <c r="K43" s="67"/>
      <c r="L43" s="67"/>
      <c r="M43" s="67">
        <v>20</v>
      </c>
      <c r="N43" s="67"/>
      <c r="O43" s="51">
        <f t="shared" si="3"/>
        <v>1767.6</v>
      </c>
    </row>
    <row r="44" spans="1:15" ht="12" customHeight="1">
      <c r="A44" s="38">
        <v>32</v>
      </c>
      <c r="B44" s="41" t="s">
        <v>30</v>
      </c>
      <c r="C44" s="48">
        <v>0.5</v>
      </c>
      <c r="D44" s="55">
        <v>77</v>
      </c>
      <c r="E44" s="46">
        <f t="shared" si="0"/>
        <v>7</v>
      </c>
      <c r="F44" s="55">
        <v>71.61</v>
      </c>
      <c r="G44" s="64"/>
      <c r="H44" s="65">
        <v>40</v>
      </c>
      <c r="I44" s="67">
        <v>20</v>
      </c>
      <c r="J44" s="67"/>
      <c r="K44" s="67"/>
      <c r="L44" s="67">
        <v>20</v>
      </c>
      <c r="M44" s="67"/>
      <c r="N44" s="67"/>
      <c r="O44" s="51">
        <f t="shared" si="3"/>
        <v>5728.8</v>
      </c>
    </row>
    <row r="45" spans="1:15" ht="12" customHeight="1">
      <c r="A45" s="38">
        <v>33</v>
      </c>
      <c r="B45" s="41" t="s">
        <v>31</v>
      </c>
      <c r="C45" s="48">
        <v>0.5</v>
      </c>
      <c r="D45" s="55">
        <v>76</v>
      </c>
      <c r="E45" s="46">
        <f t="shared" si="0"/>
        <v>7</v>
      </c>
      <c r="F45" s="55">
        <v>70.68</v>
      </c>
      <c r="G45" s="64"/>
      <c r="H45" s="65"/>
      <c r="I45" s="67"/>
      <c r="J45" s="67"/>
      <c r="K45" s="67"/>
      <c r="L45" s="67"/>
      <c r="M45" s="67">
        <v>20</v>
      </c>
      <c r="N45" s="67"/>
      <c r="O45" s="51">
        <f t="shared" si="3"/>
        <v>1413.6000000000001</v>
      </c>
    </row>
    <row r="46" spans="1:15" ht="12" customHeight="1">
      <c r="A46" s="38">
        <v>34</v>
      </c>
      <c r="B46" s="41" t="s">
        <v>32</v>
      </c>
      <c r="C46" s="48">
        <v>0.5</v>
      </c>
      <c r="D46" s="55">
        <v>75</v>
      </c>
      <c r="E46" s="46">
        <f t="shared" si="0"/>
        <v>7</v>
      </c>
      <c r="F46" s="55">
        <v>69.75</v>
      </c>
      <c r="G46" s="64"/>
      <c r="H46" s="65"/>
      <c r="I46" s="67"/>
      <c r="J46" s="67"/>
      <c r="K46" s="67"/>
      <c r="L46" s="67">
        <v>20</v>
      </c>
      <c r="M46" s="67"/>
      <c r="N46" s="67"/>
      <c r="O46" s="51">
        <f t="shared" si="3"/>
        <v>1395</v>
      </c>
    </row>
    <row r="47" spans="1:15" ht="12" customHeight="1">
      <c r="A47" s="38">
        <v>35</v>
      </c>
      <c r="B47" s="41" t="s">
        <v>33</v>
      </c>
      <c r="C47" s="48" t="s">
        <v>29</v>
      </c>
      <c r="D47" s="55">
        <v>28.7</v>
      </c>
      <c r="E47" s="46">
        <f t="shared" si="0"/>
        <v>7</v>
      </c>
      <c r="F47" s="55">
        <v>26.69</v>
      </c>
      <c r="G47" s="64"/>
      <c r="H47" s="65"/>
      <c r="I47" s="67"/>
      <c r="J47" s="67"/>
      <c r="K47" s="67"/>
      <c r="L47" s="67"/>
      <c r="M47" s="67"/>
      <c r="N47" s="67"/>
      <c r="O47" s="51">
        <f t="shared" si="3"/>
        <v>0</v>
      </c>
    </row>
    <row r="48" spans="1:15" ht="12" customHeight="1">
      <c r="A48" s="38">
        <v>36</v>
      </c>
      <c r="B48" s="41" t="s">
        <v>34</v>
      </c>
      <c r="C48" s="48">
        <v>0.5</v>
      </c>
      <c r="D48" s="55">
        <v>75</v>
      </c>
      <c r="E48" s="46">
        <f t="shared" si="0"/>
        <v>7</v>
      </c>
      <c r="F48" s="55">
        <v>69.75</v>
      </c>
      <c r="G48" s="64"/>
      <c r="H48" s="65"/>
      <c r="I48" s="67"/>
      <c r="J48" s="67"/>
      <c r="K48" s="67"/>
      <c r="L48" s="67"/>
      <c r="M48" s="67">
        <v>20</v>
      </c>
      <c r="N48" s="67"/>
      <c r="O48" s="51">
        <f t="shared" si="3"/>
        <v>1395</v>
      </c>
    </row>
    <row r="49" spans="1:15" ht="12" customHeight="1">
      <c r="A49" s="38">
        <v>37</v>
      </c>
      <c r="B49" s="41" t="s">
        <v>35</v>
      </c>
      <c r="C49" s="48">
        <v>0.5</v>
      </c>
      <c r="D49" s="55">
        <v>82</v>
      </c>
      <c r="E49" s="46">
        <f t="shared" si="0"/>
        <v>7</v>
      </c>
      <c r="F49" s="55">
        <v>76.26</v>
      </c>
      <c r="G49" s="64"/>
      <c r="H49" s="65"/>
      <c r="I49" s="67"/>
      <c r="J49" s="67"/>
      <c r="K49" s="67"/>
      <c r="L49" s="67"/>
      <c r="M49" s="67">
        <v>20</v>
      </c>
      <c r="N49" s="67"/>
      <c r="O49" s="51">
        <f t="shared" si="3"/>
        <v>1525.2</v>
      </c>
    </row>
    <row r="50" spans="1:15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0"/>
        <v>7</v>
      </c>
      <c r="F50" s="55">
        <v>87.32</v>
      </c>
      <c r="G50" s="64"/>
      <c r="H50" s="65"/>
      <c r="I50" s="67"/>
      <c r="J50" s="67"/>
      <c r="K50" s="67"/>
      <c r="L50" s="67"/>
      <c r="M50" s="67"/>
      <c r="N50" s="67"/>
      <c r="O50" s="51">
        <f t="shared" si="3"/>
        <v>0</v>
      </c>
    </row>
    <row r="51" spans="1:15" ht="12" customHeight="1">
      <c r="A51" s="38">
        <v>39</v>
      </c>
      <c r="B51" s="41" t="s">
        <v>37</v>
      </c>
      <c r="C51" s="48">
        <v>0.5</v>
      </c>
      <c r="D51" s="55">
        <v>93.3</v>
      </c>
      <c r="E51" s="46">
        <f t="shared" si="0"/>
        <v>7</v>
      </c>
      <c r="F51" s="55">
        <v>86.77</v>
      </c>
      <c r="G51" s="64"/>
      <c r="H51" s="65"/>
      <c r="I51" s="67"/>
      <c r="J51" s="67"/>
      <c r="K51" s="67"/>
      <c r="L51" s="67"/>
      <c r="M51" s="67"/>
      <c r="N51" s="67"/>
      <c r="O51" s="51">
        <f t="shared" si="3"/>
        <v>0</v>
      </c>
    </row>
    <row r="52" spans="1:15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0"/>
        <v>7</v>
      </c>
      <c r="F52" s="55">
        <v>86.77</v>
      </c>
      <c r="G52" s="64"/>
      <c r="H52" s="65"/>
      <c r="I52" s="67"/>
      <c r="J52" s="67"/>
      <c r="K52" s="67"/>
      <c r="L52" s="67"/>
      <c r="M52" s="67"/>
      <c r="N52" s="67"/>
      <c r="O52" s="51">
        <f t="shared" si="3"/>
        <v>0</v>
      </c>
    </row>
    <row r="53" spans="1:15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0"/>
        <v>7</v>
      </c>
      <c r="F53" s="55">
        <v>87.33</v>
      </c>
      <c r="G53" s="64"/>
      <c r="H53" s="65"/>
      <c r="I53" s="67"/>
      <c r="J53" s="67"/>
      <c r="K53" s="67"/>
      <c r="L53" s="67"/>
      <c r="M53" s="67"/>
      <c r="N53" s="67"/>
      <c r="O53" s="51">
        <f t="shared" si="3"/>
        <v>0</v>
      </c>
    </row>
    <row r="54" spans="1:15" ht="12" customHeight="1">
      <c r="A54" s="38">
        <v>42</v>
      </c>
      <c r="B54" s="41" t="s">
        <v>40</v>
      </c>
      <c r="C54" s="48">
        <v>0.5</v>
      </c>
      <c r="D54" s="55">
        <v>85</v>
      </c>
      <c r="E54" s="46">
        <f t="shared" si="0"/>
        <v>7</v>
      </c>
      <c r="F54" s="55">
        <v>79.05</v>
      </c>
      <c r="G54" s="64"/>
      <c r="H54" s="65"/>
      <c r="I54" s="67"/>
      <c r="J54" s="67"/>
      <c r="K54" s="67"/>
      <c r="L54" s="67"/>
      <c r="M54" s="67"/>
      <c r="N54" s="67"/>
      <c r="O54" s="51">
        <f t="shared" si="3"/>
        <v>0</v>
      </c>
    </row>
    <row r="55" spans="1:15" ht="12" customHeight="1">
      <c r="A55" s="38">
        <v>43</v>
      </c>
      <c r="B55" s="41" t="s">
        <v>41</v>
      </c>
      <c r="C55" s="48">
        <v>0.5</v>
      </c>
      <c r="D55" s="55">
        <v>78</v>
      </c>
      <c r="E55" s="46">
        <f t="shared" si="0"/>
        <v>7</v>
      </c>
      <c r="F55" s="55">
        <v>72.54</v>
      </c>
      <c r="G55" s="64"/>
      <c r="H55" s="65"/>
      <c r="I55" s="67"/>
      <c r="J55" s="67"/>
      <c r="K55" s="67"/>
      <c r="L55" s="67"/>
      <c r="M55" s="67"/>
      <c r="N55" s="67"/>
      <c r="O55" s="51">
        <f t="shared" si="3"/>
        <v>0</v>
      </c>
    </row>
    <row r="56" spans="1:15" ht="12" customHeight="1">
      <c r="A56" s="38">
        <v>44</v>
      </c>
      <c r="B56" s="41" t="s">
        <v>42</v>
      </c>
      <c r="C56" s="48">
        <v>0.5</v>
      </c>
      <c r="D56" s="55">
        <v>95</v>
      </c>
      <c r="E56" s="46">
        <f t="shared" si="0"/>
        <v>7</v>
      </c>
      <c r="F56" s="55">
        <v>88.35</v>
      </c>
      <c r="G56" s="64"/>
      <c r="H56" s="65"/>
      <c r="I56" s="67"/>
      <c r="J56" s="67"/>
      <c r="K56" s="67"/>
      <c r="L56" s="67"/>
      <c r="M56" s="67"/>
      <c r="N56" s="67"/>
      <c r="O56" s="51">
        <f t="shared" si="3"/>
        <v>0</v>
      </c>
    </row>
    <row r="57" spans="1:15" ht="12" customHeight="1">
      <c r="A57" s="38">
        <v>45</v>
      </c>
      <c r="B57" s="41" t="s">
        <v>43</v>
      </c>
      <c r="C57" s="48" t="s">
        <v>29</v>
      </c>
      <c r="D57" s="55">
        <v>30.7</v>
      </c>
      <c r="E57" s="46">
        <f t="shared" si="0"/>
        <v>7</v>
      </c>
      <c r="F57" s="55">
        <v>28.55</v>
      </c>
      <c r="G57" s="64"/>
      <c r="H57" s="65"/>
      <c r="I57" s="67"/>
      <c r="J57" s="67"/>
      <c r="K57" s="67"/>
      <c r="L57" s="67"/>
      <c r="M57" s="67"/>
      <c r="N57" s="67"/>
      <c r="O57" s="51">
        <f t="shared" si="3"/>
        <v>0</v>
      </c>
    </row>
    <row r="58" spans="1:15" ht="12" customHeight="1">
      <c r="A58" s="38">
        <v>46</v>
      </c>
      <c r="B58" s="41" t="s">
        <v>43</v>
      </c>
      <c r="C58" s="48">
        <v>0.5</v>
      </c>
      <c r="D58" s="55">
        <v>99.9</v>
      </c>
      <c r="E58" s="46">
        <f t="shared" si="0"/>
        <v>7</v>
      </c>
      <c r="F58" s="55">
        <v>92.9</v>
      </c>
      <c r="G58" s="64"/>
      <c r="H58" s="65"/>
      <c r="I58" s="67"/>
      <c r="J58" s="67"/>
      <c r="K58" s="67"/>
      <c r="L58" s="67"/>
      <c r="M58" s="67"/>
      <c r="N58" s="67"/>
      <c r="O58" s="51">
        <f t="shared" si="3"/>
        <v>0</v>
      </c>
    </row>
    <row r="59" spans="1:15" ht="12" customHeight="1">
      <c r="A59" s="38">
        <v>47</v>
      </c>
      <c r="B59" s="41" t="s">
        <v>44</v>
      </c>
      <c r="C59" s="48" t="s">
        <v>29</v>
      </c>
      <c r="D59" s="55">
        <v>42.9</v>
      </c>
      <c r="E59" s="46">
        <f t="shared" si="0"/>
        <v>7</v>
      </c>
      <c r="F59" s="55">
        <v>39.9</v>
      </c>
      <c r="G59" s="64"/>
      <c r="H59" s="65"/>
      <c r="I59" s="67"/>
      <c r="J59" s="67"/>
      <c r="K59" s="67"/>
      <c r="L59" s="67"/>
      <c r="M59" s="67"/>
      <c r="N59" s="67"/>
      <c r="O59" s="51">
        <f t="shared" si="3"/>
        <v>0</v>
      </c>
    </row>
    <row r="60" spans="1:15" ht="12" customHeight="1">
      <c r="A60" s="38">
        <v>48</v>
      </c>
      <c r="B60" s="41" t="s">
        <v>45</v>
      </c>
      <c r="C60" s="48">
        <v>0.5</v>
      </c>
      <c r="D60" s="55">
        <v>163</v>
      </c>
      <c r="E60" s="46">
        <f t="shared" si="0"/>
        <v>7</v>
      </c>
      <c r="F60" s="55">
        <v>151.6</v>
      </c>
      <c r="G60" s="64">
        <v>24</v>
      </c>
      <c r="H60" s="65"/>
      <c r="I60" s="67"/>
      <c r="J60" s="67"/>
      <c r="K60" s="67"/>
      <c r="L60" s="67"/>
      <c r="M60" s="67">
        <v>24</v>
      </c>
      <c r="N60" s="67"/>
      <c r="O60" s="51">
        <f t="shared" si="3"/>
        <v>7276.799999999999</v>
      </c>
    </row>
    <row r="61" spans="1:15" ht="12" customHeight="1">
      <c r="A61" s="38">
        <v>49</v>
      </c>
      <c r="B61" s="41" t="s">
        <v>46</v>
      </c>
      <c r="C61" s="48">
        <v>0.5</v>
      </c>
      <c r="D61" s="55">
        <v>89.9</v>
      </c>
      <c r="E61" s="46">
        <f t="shared" si="0"/>
        <v>7</v>
      </c>
      <c r="F61" s="55">
        <v>83.6</v>
      </c>
      <c r="G61" s="64"/>
      <c r="H61" s="65"/>
      <c r="I61" s="67"/>
      <c r="J61" s="67"/>
      <c r="K61" s="67"/>
      <c r="L61" s="67"/>
      <c r="M61" s="67"/>
      <c r="N61" s="67"/>
      <c r="O61" s="51">
        <f t="shared" si="3"/>
        <v>0</v>
      </c>
    </row>
    <row r="62" spans="1:15" ht="12" customHeight="1">
      <c r="A62" s="38">
        <v>50</v>
      </c>
      <c r="B62" s="41" t="s">
        <v>47</v>
      </c>
      <c r="C62" s="48">
        <v>0.5</v>
      </c>
      <c r="D62" s="55">
        <v>165</v>
      </c>
      <c r="E62" s="46">
        <f t="shared" si="0"/>
        <v>7</v>
      </c>
      <c r="F62" s="55">
        <v>153.45</v>
      </c>
      <c r="G62" s="64"/>
      <c r="H62" s="65"/>
      <c r="I62" s="67"/>
      <c r="J62" s="67"/>
      <c r="K62" s="67"/>
      <c r="L62" s="67"/>
      <c r="M62" s="67"/>
      <c r="N62" s="67"/>
      <c r="O62" s="51">
        <f t="shared" si="3"/>
        <v>0</v>
      </c>
    </row>
    <row r="63" spans="1:15" ht="12" customHeight="1">
      <c r="A63" s="155" t="s">
        <v>50</v>
      </c>
      <c r="B63" s="156"/>
      <c r="C63" s="15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ht="12" customHeight="1">
      <c r="A64" s="38">
        <v>53</v>
      </c>
      <c r="B64" s="59" t="s">
        <v>51</v>
      </c>
      <c r="C64" s="48">
        <v>0.7</v>
      </c>
      <c r="D64" s="55">
        <v>186.9</v>
      </c>
      <c r="E64" s="46">
        <v>7</v>
      </c>
      <c r="F64" s="55">
        <v>173.81</v>
      </c>
      <c r="G64" s="64"/>
      <c r="H64" s="65"/>
      <c r="I64" s="67"/>
      <c r="J64" s="67"/>
      <c r="K64" s="67"/>
      <c r="L64" s="67">
        <v>12</v>
      </c>
      <c r="M64" s="67">
        <v>24</v>
      </c>
      <c r="N64" s="67">
        <v>12</v>
      </c>
      <c r="O64" s="51">
        <f aca="true" t="shared" si="4" ref="O64:O70">(SUM(G64:N64))*F64</f>
        <v>8342.880000000001</v>
      </c>
    </row>
    <row r="65" spans="1:15" ht="12" customHeight="1">
      <c r="A65" s="38">
        <v>54</v>
      </c>
      <c r="B65" s="59" t="s">
        <v>52</v>
      </c>
      <c r="C65" s="48">
        <v>0.7</v>
      </c>
      <c r="D65" s="55">
        <v>191.5</v>
      </c>
      <c r="E65" s="46">
        <f aca="true" t="shared" si="5" ref="E65:E70">E64</f>
        <v>7</v>
      </c>
      <c r="F65" s="55">
        <v>178.1</v>
      </c>
      <c r="G65" s="64"/>
      <c r="H65" s="65"/>
      <c r="I65" s="67"/>
      <c r="J65" s="67"/>
      <c r="K65" s="67"/>
      <c r="L65" s="67"/>
      <c r="M65" s="67"/>
      <c r="N65" s="67"/>
      <c r="O65" s="51">
        <f t="shared" si="4"/>
        <v>0</v>
      </c>
    </row>
    <row r="66" spans="1:15" ht="12" customHeight="1">
      <c r="A66" s="38">
        <v>55</v>
      </c>
      <c r="B66" s="59" t="s">
        <v>53</v>
      </c>
      <c r="C66" s="48">
        <v>0.7</v>
      </c>
      <c r="D66" s="55">
        <v>211.2</v>
      </c>
      <c r="E66" s="46">
        <f t="shared" si="5"/>
        <v>7</v>
      </c>
      <c r="F66" s="55">
        <v>196.42</v>
      </c>
      <c r="G66" s="64">
        <v>6</v>
      </c>
      <c r="H66" s="65"/>
      <c r="I66" s="67"/>
      <c r="J66" s="67"/>
      <c r="K66" s="67"/>
      <c r="L66" s="67"/>
      <c r="M66" s="67"/>
      <c r="N66" s="67"/>
      <c r="O66" s="51">
        <f t="shared" si="4"/>
        <v>1178.52</v>
      </c>
    </row>
    <row r="67" spans="1:15" ht="12" customHeight="1">
      <c r="A67" s="38">
        <v>56</v>
      </c>
      <c r="B67" s="59" t="s">
        <v>54</v>
      </c>
      <c r="C67" s="48">
        <v>0.7</v>
      </c>
      <c r="D67" s="55">
        <v>196.1</v>
      </c>
      <c r="E67" s="46">
        <f t="shared" si="5"/>
        <v>7</v>
      </c>
      <c r="F67" s="55">
        <v>182.37</v>
      </c>
      <c r="G67" s="64"/>
      <c r="H67" s="65"/>
      <c r="I67" s="67"/>
      <c r="J67" s="67"/>
      <c r="K67" s="67"/>
      <c r="L67" s="67"/>
      <c r="M67" s="67"/>
      <c r="N67" s="67"/>
      <c r="O67" s="51">
        <f t="shared" si="4"/>
        <v>0</v>
      </c>
    </row>
    <row r="68" spans="1:15" ht="12" customHeight="1">
      <c r="A68" s="38">
        <v>57</v>
      </c>
      <c r="B68" s="59" t="s">
        <v>55</v>
      </c>
      <c r="C68" s="48">
        <v>0.7</v>
      </c>
      <c r="D68" s="55">
        <v>185.4</v>
      </c>
      <c r="E68" s="46">
        <f t="shared" si="5"/>
        <v>7</v>
      </c>
      <c r="F68" s="55">
        <v>172.42</v>
      </c>
      <c r="G68" s="64"/>
      <c r="H68" s="65"/>
      <c r="I68" s="67"/>
      <c r="J68" s="67"/>
      <c r="K68" s="67"/>
      <c r="L68" s="67"/>
      <c r="M68" s="67"/>
      <c r="N68" s="67"/>
      <c r="O68" s="51">
        <f t="shared" si="4"/>
        <v>0</v>
      </c>
    </row>
    <row r="69" spans="1:15" ht="12" customHeight="1">
      <c r="A69" s="38"/>
      <c r="B69" s="59" t="s">
        <v>58</v>
      </c>
      <c r="C69" s="60"/>
      <c r="D69" s="55">
        <v>20.4</v>
      </c>
      <c r="E69" s="46">
        <f t="shared" si="5"/>
        <v>7</v>
      </c>
      <c r="F69" s="55">
        <v>18.97</v>
      </c>
      <c r="G69" s="64"/>
      <c r="H69" s="65"/>
      <c r="I69" s="67"/>
      <c r="J69" s="67"/>
      <c r="K69" s="67"/>
      <c r="L69" s="67"/>
      <c r="M69" s="67"/>
      <c r="N69" s="67"/>
      <c r="O69" s="51">
        <f t="shared" si="4"/>
        <v>0</v>
      </c>
    </row>
    <row r="70" spans="1:15" ht="12" customHeight="1">
      <c r="A70" s="38"/>
      <c r="B70" s="59" t="s">
        <v>59</v>
      </c>
      <c r="C70" s="60"/>
      <c r="D70" s="55">
        <v>6.7</v>
      </c>
      <c r="E70" s="46">
        <f t="shared" si="5"/>
        <v>7</v>
      </c>
      <c r="F70" s="55">
        <v>6.23</v>
      </c>
      <c r="G70" s="64"/>
      <c r="H70" s="65"/>
      <c r="I70" s="67"/>
      <c r="J70" s="67"/>
      <c r="K70" s="67"/>
      <c r="L70" s="67"/>
      <c r="M70" s="67"/>
      <c r="N70" s="67"/>
      <c r="O70" s="51">
        <f t="shared" si="4"/>
        <v>0</v>
      </c>
    </row>
    <row r="71" spans="1:15" ht="12" customHeight="1">
      <c r="A71" s="38"/>
      <c r="B71" s="40" t="s">
        <v>99</v>
      </c>
      <c r="C71" s="60"/>
      <c r="D71" s="55">
        <v>221</v>
      </c>
      <c r="E71" s="46">
        <v>7</v>
      </c>
      <c r="F71" s="55">
        <v>205.53</v>
      </c>
      <c r="G71" s="64"/>
      <c r="H71" s="65"/>
      <c r="I71" s="67"/>
      <c r="J71" s="67"/>
      <c r="K71" s="67"/>
      <c r="L71" s="67"/>
      <c r="M71" s="67"/>
      <c r="N71" s="67"/>
      <c r="O71" s="51">
        <f>SUM(G71+H71+I71+J71+K71+L71+M71+N71)*F71</f>
        <v>0</v>
      </c>
    </row>
    <row r="72" spans="1:15" ht="12" customHeight="1">
      <c r="A72" s="38"/>
      <c r="B72" s="40" t="s">
        <v>100</v>
      </c>
      <c r="C72" s="60"/>
      <c r="D72" s="55">
        <v>221</v>
      </c>
      <c r="E72" s="46">
        <v>7</v>
      </c>
      <c r="F72" s="55">
        <v>205.53</v>
      </c>
      <c r="G72" s="64"/>
      <c r="H72" s="65"/>
      <c r="I72" s="67"/>
      <c r="J72" s="67"/>
      <c r="K72" s="67"/>
      <c r="L72" s="67"/>
      <c r="M72" s="67"/>
      <c r="N72" s="67"/>
      <c r="O72" s="51">
        <f>SUM(G72+H72+I72+J72+K72+L72+M72+N72)*F72</f>
        <v>0</v>
      </c>
    </row>
    <row r="73" spans="1:15" ht="12" customHeight="1">
      <c r="A73" s="38"/>
      <c r="B73" s="40" t="s">
        <v>101</v>
      </c>
      <c r="C73" s="60"/>
      <c r="D73" s="55">
        <v>221</v>
      </c>
      <c r="E73" s="46">
        <v>7</v>
      </c>
      <c r="F73" s="55">
        <v>205.53</v>
      </c>
      <c r="G73" s="64"/>
      <c r="H73" s="65"/>
      <c r="I73" s="67"/>
      <c r="J73" s="67"/>
      <c r="K73" s="67"/>
      <c r="L73" s="67"/>
      <c r="M73" s="67"/>
      <c r="N73" s="67"/>
      <c r="O73" s="51">
        <f>SUM(G73+H73+I73+J73+K73+L73+M73+N73)*F73</f>
        <v>0</v>
      </c>
    </row>
    <row r="74" spans="1:15" ht="12" customHeight="1">
      <c r="A74" s="38"/>
      <c r="B74" s="40" t="s">
        <v>102</v>
      </c>
      <c r="C74" s="60"/>
      <c r="D74" s="55">
        <v>221</v>
      </c>
      <c r="E74" s="46">
        <v>7</v>
      </c>
      <c r="F74" s="55">
        <v>205.53</v>
      </c>
      <c r="G74" s="64"/>
      <c r="H74" s="65"/>
      <c r="I74" s="67"/>
      <c r="J74" s="67"/>
      <c r="K74" s="67"/>
      <c r="L74" s="67"/>
      <c r="M74" s="67"/>
      <c r="N74" s="67"/>
      <c r="O74" s="51">
        <f>SUM(G74+H74+I74+J74+K74+L74+M74+N74)*F74</f>
        <v>0</v>
      </c>
    </row>
    <row r="75" spans="1:15" ht="12" customHeight="1" thickBo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</row>
    <row r="76" spans="1:15" ht="13.5" thickBot="1">
      <c r="A76" s="1"/>
      <c r="N76" t="s">
        <v>92</v>
      </c>
      <c r="O76" s="58">
        <f>SUM(O12:O71)</f>
        <v>131430.972</v>
      </c>
    </row>
    <row r="77" ht="12.75">
      <c r="A77" s="1"/>
    </row>
    <row r="78" spans="1:14" ht="12.75">
      <c r="A78" s="1"/>
      <c r="N78" s="63"/>
    </row>
    <row r="79" spans="1:15" ht="12.75">
      <c r="A79" s="1"/>
      <c r="N79" s="127" t="s">
        <v>103</v>
      </c>
      <c r="O79" s="57">
        <f>SUM('6.03'!O76+'14.03'!O76+'20.03'!O76+'27.03'!O76)</f>
        <v>596144.874</v>
      </c>
    </row>
    <row r="80" ht="12.75">
      <c r="A80" s="2"/>
    </row>
    <row r="81" ht="12.75">
      <c r="A81" s="3"/>
    </row>
  </sheetData>
  <sheetProtection/>
  <mergeCells count="7">
    <mergeCell ref="A63:C63"/>
    <mergeCell ref="A7:A10"/>
    <mergeCell ref="B7:B10"/>
    <mergeCell ref="C7:C10"/>
    <mergeCell ref="G7:G8"/>
    <mergeCell ref="A11:C11"/>
    <mergeCell ref="A40:C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C63">
      <selection activeCell="B22" sqref="B22:O25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3" width="5.625" style="45" customWidth="1"/>
    <col min="14" max="14" width="5.625" style="0" customWidth="1"/>
    <col min="15" max="15" width="12.50390625" style="0" customWidth="1"/>
  </cols>
  <sheetData>
    <row r="1" spans="1:14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8"/>
    </row>
    <row r="2" spans="1:14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8"/>
    </row>
    <row r="3" spans="1:14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8"/>
    </row>
    <row r="4" spans="1:14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8"/>
    </row>
    <row r="5" spans="1:14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8"/>
    </row>
    <row r="6" spans="1:14" ht="12" customHeight="1">
      <c r="A6" s="8"/>
      <c r="B6" s="8"/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8"/>
    </row>
    <row r="7" spans="1:14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8"/>
    </row>
    <row r="8" spans="1:14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8"/>
    </row>
    <row r="9" spans="1:14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8"/>
    </row>
    <row r="10" spans="1:15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3</v>
      </c>
      <c r="N10" s="71" t="s">
        <v>91</v>
      </c>
      <c r="O10" s="61" t="s">
        <v>87</v>
      </c>
    </row>
    <row r="11" spans="1:15" ht="12" customHeigh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2" customHeight="1">
      <c r="A12" s="38">
        <v>1</v>
      </c>
      <c r="B12" s="39" t="s">
        <v>6</v>
      </c>
      <c r="C12" s="48">
        <v>0.5</v>
      </c>
      <c r="D12" s="110">
        <v>88.9</v>
      </c>
      <c r="E12" s="46">
        <f aca="true" t="shared" si="0" ref="E12:E62">E11</f>
        <v>7</v>
      </c>
      <c r="F12" s="55">
        <f aca="true" t="shared" si="1" ref="F12:F39">D12-(D12*E12/100)</f>
        <v>82.677</v>
      </c>
      <c r="G12" s="64">
        <v>40</v>
      </c>
      <c r="H12" s="65">
        <v>100</v>
      </c>
      <c r="I12" s="67">
        <v>100</v>
      </c>
      <c r="J12" s="67">
        <v>20</v>
      </c>
      <c r="K12" s="67">
        <v>20</v>
      </c>
      <c r="L12" s="67"/>
      <c r="M12" s="67">
        <v>100</v>
      </c>
      <c r="N12" s="67"/>
      <c r="O12" s="51">
        <f aca="true" t="shared" si="2" ref="O12:O39">(SUM(G12:N12))*F12</f>
        <v>31417.260000000002</v>
      </c>
    </row>
    <row r="13" spans="1:15" ht="12" customHeight="1">
      <c r="A13" s="38">
        <v>2</v>
      </c>
      <c r="B13" s="39" t="s">
        <v>6</v>
      </c>
      <c r="C13" s="48">
        <v>0.7</v>
      </c>
      <c r="D13" s="110">
        <v>122.8</v>
      </c>
      <c r="E13" s="46">
        <f t="shared" si="0"/>
        <v>7</v>
      </c>
      <c r="F13" s="55">
        <f t="shared" si="1"/>
        <v>114.204</v>
      </c>
      <c r="G13" s="64">
        <v>24</v>
      </c>
      <c r="H13" s="65"/>
      <c r="I13" s="67">
        <v>48</v>
      </c>
      <c r="J13" s="67">
        <v>12</v>
      </c>
      <c r="K13" s="67">
        <v>24</v>
      </c>
      <c r="L13" s="67">
        <v>12</v>
      </c>
      <c r="M13" s="67">
        <v>12</v>
      </c>
      <c r="N13" s="8"/>
      <c r="O13" s="51">
        <f t="shared" si="2"/>
        <v>15074.928</v>
      </c>
    </row>
    <row r="14" spans="1:15" ht="12" customHeight="1">
      <c r="A14" s="38">
        <v>3</v>
      </c>
      <c r="B14" s="39" t="s">
        <v>7</v>
      </c>
      <c r="C14" s="48">
        <v>0.5</v>
      </c>
      <c r="D14" s="110">
        <v>85</v>
      </c>
      <c r="E14" s="46">
        <f t="shared" si="0"/>
        <v>7</v>
      </c>
      <c r="F14" s="55">
        <f t="shared" si="1"/>
        <v>79.05</v>
      </c>
      <c r="G14" s="64"/>
      <c r="H14" s="65"/>
      <c r="I14" s="67">
        <v>20</v>
      </c>
      <c r="J14" s="67"/>
      <c r="K14" s="67"/>
      <c r="L14" s="67">
        <v>20</v>
      </c>
      <c r="M14" s="67"/>
      <c r="N14" s="67"/>
      <c r="O14" s="51">
        <f t="shared" si="2"/>
        <v>3162</v>
      </c>
    </row>
    <row r="15" spans="1:15" ht="12" customHeight="1">
      <c r="A15" s="38">
        <v>4</v>
      </c>
      <c r="B15" s="39" t="s">
        <v>8</v>
      </c>
      <c r="C15" s="48">
        <v>0.5</v>
      </c>
      <c r="D15" s="110">
        <v>85</v>
      </c>
      <c r="E15" s="46">
        <f t="shared" si="0"/>
        <v>7</v>
      </c>
      <c r="F15" s="55">
        <f t="shared" si="1"/>
        <v>79.05</v>
      </c>
      <c r="G15" s="64"/>
      <c r="H15" s="65"/>
      <c r="I15" s="67">
        <v>20</v>
      </c>
      <c r="J15" s="67"/>
      <c r="K15" s="67"/>
      <c r="L15" s="67"/>
      <c r="M15" s="67"/>
      <c r="N15" s="67"/>
      <c r="O15" s="51">
        <f t="shared" si="2"/>
        <v>1581</v>
      </c>
    </row>
    <row r="16" spans="1:15" ht="12" customHeight="1">
      <c r="A16" s="38">
        <v>5</v>
      </c>
      <c r="B16" s="39" t="s">
        <v>9</v>
      </c>
      <c r="C16" s="48">
        <v>0.5</v>
      </c>
      <c r="D16" s="110">
        <v>85</v>
      </c>
      <c r="E16" s="46">
        <f t="shared" si="0"/>
        <v>7</v>
      </c>
      <c r="F16" s="55">
        <f t="shared" si="1"/>
        <v>79.05</v>
      </c>
      <c r="G16" s="64"/>
      <c r="H16" s="65"/>
      <c r="I16" s="67">
        <v>20</v>
      </c>
      <c r="J16" s="67"/>
      <c r="K16" s="67"/>
      <c r="L16" s="67"/>
      <c r="M16" s="67">
        <v>20</v>
      </c>
      <c r="N16" s="67"/>
      <c r="O16" s="51">
        <f t="shared" si="2"/>
        <v>3162</v>
      </c>
    </row>
    <row r="17" spans="1:15" ht="12" customHeight="1">
      <c r="A17" s="38">
        <v>6</v>
      </c>
      <c r="B17" s="39" t="s">
        <v>10</v>
      </c>
      <c r="C17" s="48">
        <v>0.7</v>
      </c>
      <c r="D17" s="110">
        <v>251.6</v>
      </c>
      <c r="E17" s="46">
        <f t="shared" si="0"/>
        <v>7</v>
      </c>
      <c r="F17" s="55">
        <f t="shared" si="1"/>
        <v>233.988</v>
      </c>
      <c r="G17" s="64"/>
      <c r="H17" s="65"/>
      <c r="I17" s="67"/>
      <c r="J17" s="67"/>
      <c r="K17" s="67"/>
      <c r="L17" s="67"/>
      <c r="M17" s="67"/>
      <c r="N17" s="67"/>
      <c r="O17" s="51">
        <f t="shared" si="2"/>
        <v>0</v>
      </c>
    </row>
    <row r="18" spans="1:15" ht="12" customHeight="1">
      <c r="A18" s="38">
        <v>7</v>
      </c>
      <c r="B18" s="39" t="s">
        <v>11</v>
      </c>
      <c r="C18" s="48">
        <v>1.75</v>
      </c>
      <c r="D18" s="110">
        <v>491.8</v>
      </c>
      <c r="E18" s="46">
        <f t="shared" si="0"/>
        <v>7</v>
      </c>
      <c r="F18" s="55">
        <f t="shared" si="1"/>
        <v>457.374</v>
      </c>
      <c r="G18" s="64"/>
      <c r="H18" s="65"/>
      <c r="I18" s="67"/>
      <c r="J18" s="67"/>
      <c r="K18" s="67"/>
      <c r="L18" s="67"/>
      <c r="M18" s="67"/>
      <c r="N18" s="67"/>
      <c r="O18" s="51">
        <f t="shared" si="2"/>
        <v>0</v>
      </c>
    </row>
    <row r="19" spans="1:15" ht="12" customHeight="1">
      <c r="A19" s="38">
        <v>8</v>
      </c>
      <c r="B19" s="39" t="s">
        <v>12</v>
      </c>
      <c r="C19" s="48">
        <v>0.5</v>
      </c>
      <c r="D19" s="110">
        <v>88.9</v>
      </c>
      <c r="E19" s="46">
        <f t="shared" si="0"/>
        <v>7</v>
      </c>
      <c r="F19" s="55">
        <f t="shared" si="1"/>
        <v>82.677</v>
      </c>
      <c r="G19" s="64">
        <v>20</v>
      </c>
      <c r="H19" s="65"/>
      <c r="I19" s="67">
        <v>60</v>
      </c>
      <c r="J19" s="67"/>
      <c r="K19" s="67"/>
      <c r="L19" s="67"/>
      <c r="M19" s="67">
        <v>80</v>
      </c>
      <c r="N19" s="67">
        <v>40</v>
      </c>
      <c r="O19" s="51">
        <f t="shared" si="2"/>
        <v>16535.4</v>
      </c>
    </row>
    <row r="20" spans="1:15" ht="12" customHeight="1">
      <c r="A20" s="38">
        <v>9</v>
      </c>
      <c r="B20" s="39" t="s">
        <v>13</v>
      </c>
      <c r="C20" s="48">
        <v>0.75</v>
      </c>
      <c r="D20" s="110">
        <v>131</v>
      </c>
      <c r="E20" s="46">
        <f t="shared" si="0"/>
        <v>7</v>
      </c>
      <c r="F20" s="55">
        <f t="shared" si="1"/>
        <v>121.83</v>
      </c>
      <c r="G20" s="64"/>
      <c r="H20" s="65"/>
      <c r="I20" s="67">
        <v>24</v>
      </c>
      <c r="J20" s="67"/>
      <c r="K20" s="67">
        <v>12</v>
      </c>
      <c r="L20" s="67"/>
      <c r="M20" s="67"/>
      <c r="N20" s="67"/>
      <c r="O20" s="51">
        <f t="shared" si="2"/>
        <v>4385.88</v>
      </c>
    </row>
    <row r="21" spans="1:15" ht="12" customHeight="1">
      <c r="A21" s="38">
        <v>10</v>
      </c>
      <c r="B21" s="39" t="s">
        <v>13</v>
      </c>
      <c r="C21" s="48">
        <v>1.75</v>
      </c>
      <c r="D21" s="110">
        <v>383.5</v>
      </c>
      <c r="E21" s="46">
        <f t="shared" si="0"/>
        <v>7</v>
      </c>
      <c r="F21" s="55">
        <f t="shared" si="1"/>
        <v>356.655</v>
      </c>
      <c r="G21" s="64"/>
      <c r="H21" s="65"/>
      <c r="I21" s="67">
        <v>4</v>
      </c>
      <c r="J21" s="67"/>
      <c r="K21" s="67"/>
      <c r="L21" s="67"/>
      <c r="M21" s="67"/>
      <c r="N21" s="67"/>
      <c r="O21" s="51">
        <f t="shared" si="2"/>
        <v>1426.62</v>
      </c>
    </row>
    <row r="22" spans="1:15" ht="12" customHeight="1">
      <c r="A22" s="37">
        <v>11</v>
      </c>
      <c r="B22" s="136" t="s">
        <v>14</v>
      </c>
      <c r="C22" s="137">
        <v>0.5</v>
      </c>
      <c r="D22" s="138">
        <v>99.4</v>
      </c>
      <c r="E22" s="139">
        <f t="shared" si="0"/>
        <v>7</v>
      </c>
      <c r="F22" s="140">
        <f t="shared" si="1"/>
        <v>92.44200000000001</v>
      </c>
      <c r="G22" s="141"/>
      <c r="H22" s="141"/>
      <c r="I22" s="142">
        <v>20</v>
      </c>
      <c r="J22" s="142"/>
      <c r="K22" s="142"/>
      <c r="L22" s="142"/>
      <c r="M22" s="142"/>
      <c r="N22" s="142">
        <v>20</v>
      </c>
      <c r="O22" s="143">
        <f t="shared" si="2"/>
        <v>3697.6800000000003</v>
      </c>
    </row>
    <row r="23" spans="1:15" ht="12" customHeight="1">
      <c r="A23" s="37">
        <v>12</v>
      </c>
      <c r="B23" s="136" t="s">
        <v>15</v>
      </c>
      <c r="C23" s="137">
        <v>0.5</v>
      </c>
      <c r="D23" s="138">
        <v>99.4</v>
      </c>
      <c r="E23" s="139">
        <f t="shared" si="0"/>
        <v>7</v>
      </c>
      <c r="F23" s="140">
        <f t="shared" si="1"/>
        <v>92.44200000000001</v>
      </c>
      <c r="G23" s="141"/>
      <c r="H23" s="141"/>
      <c r="I23" s="142">
        <v>20</v>
      </c>
      <c r="J23" s="142"/>
      <c r="K23" s="142"/>
      <c r="L23" s="142"/>
      <c r="M23" s="142">
        <v>20</v>
      </c>
      <c r="N23" s="142">
        <v>20</v>
      </c>
      <c r="O23" s="143">
        <f t="shared" si="2"/>
        <v>5546.52</v>
      </c>
    </row>
    <row r="24" spans="1:15" ht="12" customHeight="1">
      <c r="A24" s="37">
        <v>13</v>
      </c>
      <c r="B24" s="136" t="s">
        <v>16</v>
      </c>
      <c r="C24" s="137">
        <v>0.5</v>
      </c>
      <c r="D24" s="138">
        <v>99.4</v>
      </c>
      <c r="E24" s="139">
        <f t="shared" si="0"/>
        <v>7</v>
      </c>
      <c r="F24" s="140">
        <f t="shared" si="1"/>
        <v>92.44200000000001</v>
      </c>
      <c r="G24" s="141"/>
      <c r="H24" s="141"/>
      <c r="I24" s="142">
        <v>20</v>
      </c>
      <c r="J24" s="142"/>
      <c r="K24" s="142"/>
      <c r="L24" s="142"/>
      <c r="M24" s="142"/>
      <c r="N24" s="142">
        <v>20</v>
      </c>
      <c r="O24" s="143">
        <f t="shared" si="2"/>
        <v>3697.6800000000003</v>
      </c>
    </row>
    <row r="25" spans="1:15" ht="12" customHeight="1">
      <c r="A25" s="37">
        <v>14</v>
      </c>
      <c r="B25" s="136" t="s">
        <v>17</v>
      </c>
      <c r="C25" s="137">
        <v>0.5</v>
      </c>
      <c r="D25" s="138">
        <v>99.4</v>
      </c>
      <c r="E25" s="139">
        <f t="shared" si="0"/>
        <v>7</v>
      </c>
      <c r="F25" s="140">
        <f t="shared" si="1"/>
        <v>92.44200000000001</v>
      </c>
      <c r="G25" s="141"/>
      <c r="H25" s="141"/>
      <c r="I25" s="142">
        <v>20</v>
      </c>
      <c r="J25" s="142"/>
      <c r="K25" s="142"/>
      <c r="L25" s="142"/>
      <c r="M25" s="142"/>
      <c r="N25" s="142">
        <v>20</v>
      </c>
      <c r="O25" s="143">
        <f t="shared" si="2"/>
        <v>3697.6800000000003</v>
      </c>
    </row>
    <row r="26" spans="1:15" ht="12" customHeight="1">
      <c r="A26" s="37">
        <v>15</v>
      </c>
      <c r="B26" s="39" t="s">
        <v>18</v>
      </c>
      <c r="C26" s="48">
        <v>0.25</v>
      </c>
      <c r="D26" s="110">
        <v>43.8</v>
      </c>
      <c r="E26" s="46">
        <f t="shared" si="0"/>
        <v>7</v>
      </c>
      <c r="F26" s="55">
        <f t="shared" si="1"/>
        <v>40.733999999999995</v>
      </c>
      <c r="G26" s="64"/>
      <c r="H26" s="65"/>
      <c r="I26" s="67">
        <v>90</v>
      </c>
      <c r="J26" s="67">
        <v>30</v>
      </c>
      <c r="K26" s="67">
        <v>30</v>
      </c>
      <c r="L26" s="67"/>
      <c r="M26" s="67">
        <v>30</v>
      </c>
      <c r="N26" s="67"/>
      <c r="O26" s="51">
        <f t="shared" si="2"/>
        <v>7332.119999999999</v>
      </c>
    </row>
    <row r="27" spans="1:15" ht="12" customHeight="1">
      <c r="A27" s="38">
        <v>16</v>
      </c>
      <c r="B27" s="39" t="s">
        <v>18</v>
      </c>
      <c r="C27" s="48">
        <v>0.5</v>
      </c>
      <c r="D27" s="110">
        <v>71.2</v>
      </c>
      <c r="E27" s="46">
        <f t="shared" si="0"/>
        <v>7</v>
      </c>
      <c r="F27" s="55">
        <f t="shared" si="1"/>
        <v>66.21600000000001</v>
      </c>
      <c r="G27" s="64">
        <v>20</v>
      </c>
      <c r="H27" s="65"/>
      <c r="I27" s="67">
        <v>100</v>
      </c>
      <c r="J27" s="67">
        <v>20</v>
      </c>
      <c r="K27" s="67">
        <v>20</v>
      </c>
      <c r="L27" s="67">
        <v>20</v>
      </c>
      <c r="M27" s="67">
        <v>20</v>
      </c>
      <c r="N27" s="67"/>
      <c r="O27" s="51">
        <f t="shared" si="2"/>
        <v>13243.2</v>
      </c>
    </row>
    <row r="28" spans="1:15" ht="12" customHeight="1">
      <c r="A28" s="38">
        <v>17</v>
      </c>
      <c r="B28" s="39" t="s">
        <v>18</v>
      </c>
      <c r="C28" s="48">
        <v>0.75</v>
      </c>
      <c r="D28" s="110">
        <v>122</v>
      </c>
      <c r="E28" s="46">
        <f t="shared" si="0"/>
        <v>7</v>
      </c>
      <c r="F28" s="55">
        <f t="shared" si="1"/>
        <v>113.46000000000001</v>
      </c>
      <c r="G28" s="64"/>
      <c r="H28" s="65"/>
      <c r="I28" s="67"/>
      <c r="J28" s="67"/>
      <c r="K28" s="67">
        <v>12</v>
      </c>
      <c r="L28" s="67"/>
      <c r="M28" s="67"/>
      <c r="N28" s="67"/>
      <c r="O28" s="51">
        <f t="shared" si="2"/>
        <v>1361.52</v>
      </c>
    </row>
    <row r="29" spans="1:15" ht="12" customHeight="1">
      <c r="A29" s="38">
        <v>18</v>
      </c>
      <c r="B29" s="39" t="s">
        <v>19</v>
      </c>
      <c r="C29" s="48">
        <v>0.25</v>
      </c>
      <c r="D29" s="110">
        <v>45.8</v>
      </c>
      <c r="E29" s="46">
        <f t="shared" si="0"/>
        <v>7</v>
      </c>
      <c r="F29" s="55">
        <f t="shared" si="1"/>
        <v>42.593999999999994</v>
      </c>
      <c r="G29" s="64">
        <v>30</v>
      </c>
      <c r="H29" s="65">
        <v>150</v>
      </c>
      <c r="I29" s="67">
        <v>90</v>
      </c>
      <c r="J29" s="67">
        <v>30</v>
      </c>
      <c r="K29" s="67">
        <v>30</v>
      </c>
      <c r="L29" s="67"/>
      <c r="M29" s="67">
        <v>60</v>
      </c>
      <c r="N29" s="67"/>
      <c r="O29" s="51">
        <f t="shared" si="2"/>
        <v>16611.659999999996</v>
      </c>
    </row>
    <row r="30" spans="1:15" ht="12" customHeight="1">
      <c r="A30" s="38">
        <v>19</v>
      </c>
      <c r="B30" s="39" t="s">
        <v>20</v>
      </c>
      <c r="C30" s="48">
        <v>0.5</v>
      </c>
      <c r="D30" s="110">
        <v>85.5</v>
      </c>
      <c r="E30" s="46">
        <f t="shared" si="0"/>
        <v>7</v>
      </c>
      <c r="F30" s="55">
        <f t="shared" si="1"/>
        <v>79.515</v>
      </c>
      <c r="G30" s="64">
        <v>40</v>
      </c>
      <c r="H30" s="65"/>
      <c r="I30" s="67">
        <v>100</v>
      </c>
      <c r="J30" s="67"/>
      <c r="K30" s="67">
        <v>20</v>
      </c>
      <c r="L30" s="67">
        <v>20</v>
      </c>
      <c r="M30" s="67">
        <v>80</v>
      </c>
      <c r="N30" s="67">
        <v>60</v>
      </c>
      <c r="O30" s="51">
        <f t="shared" si="2"/>
        <v>25444.8</v>
      </c>
    </row>
    <row r="31" spans="1:15" ht="12" customHeight="1">
      <c r="A31" s="38">
        <v>20</v>
      </c>
      <c r="B31" s="39" t="s">
        <v>20</v>
      </c>
      <c r="C31" s="48">
        <v>0.75</v>
      </c>
      <c r="D31" s="110">
        <v>124.2</v>
      </c>
      <c r="E31" s="46">
        <f t="shared" si="0"/>
        <v>7</v>
      </c>
      <c r="F31" s="55">
        <f t="shared" si="1"/>
        <v>115.506</v>
      </c>
      <c r="G31" s="64">
        <v>12</v>
      </c>
      <c r="H31" s="65"/>
      <c r="I31" s="67">
        <v>36</v>
      </c>
      <c r="J31" s="67"/>
      <c r="K31" s="67">
        <v>24</v>
      </c>
      <c r="L31" s="67"/>
      <c r="M31" s="67">
        <v>12</v>
      </c>
      <c r="N31" s="67"/>
      <c r="O31" s="51">
        <f t="shared" si="2"/>
        <v>9702.504</v>
      </c>
    </row>
    <row r="32" spans="1:15" ht="12" customHeight="1">
      <c r="A32" s="38">
        <v>21</v>
      </c>
      <c r="B32" s="39" t="s">
        <v>19</v>
      </c>
      <c r="C32" s="48">
        <v>1.75</v>
      </c>
      <c r="D32" s="110">
        <v>298</v>
      </c>
      <c r="E32" s="46">
        <f t="shared" si="0"/>
        <v>7</v>
      </c>
      <c r="F32" s="55">
        <f t="shared" si="1"/>
        <v>277.14</v>
      </c>
      <c r="G32" s="64"/>
      <c r="H32" s="65"/>
      <c r="I32" s="67"/>
      <c r="J32" s="67"/>
      <c r="K32" s="67"/>
      <c r="L32" s="67"/>
      <c r="M32" s="67"/>
      <c r="N32" s="67"/>
      <c r="O32" s="51">
        <f t="shared" si="2"/>
        <v>0</v>
      </c>
    </row>
    <row r="33" spans="1:15" ht="12" customHeight="1">
      <c r="A33" s="38">
        <v>22</v>
      </c>
      <c r="B33" s="39" t="s">
        <v>21</v>
      </c>
      <c r="C33" s="48">
        <v>0.7</v>
      </c>
      <c r="D33" s="110">
        <v>531.7</v>
      </c>
      <c r="E33" s="46">
        <f t="shared" si="0"/>
        <v>7</v>
      </c>
      <c r="F33" s="55">
        <f t="shared" si="1"/>
        <v>494.48100000000005</v>
      </c>
      <c r="G33" s="64"/>
      <c r="H33" s="65"/>
      <c r="I33" s="67"/>
      <c r="J33" s="67"/>
      <c r="K33" s="67"/>
      <c r="L33" s="67"/>
      <c r="M33" s="67"/>
      <c r="N33" s="67"/>
      <c r="O33" s="51">
        <f t="shared" si="2"/>
        <v>0</v>
      </c>
    </row>
    <row r="34" spans="1:15" ht="12" customHeight="1">
      <c r="A34" s="38">
        <v>23</v>
      </c>
      <c r="B34" s="39" t="s">
        <v>22</v>
      </c>
      <c r="C34" s="48">
        <v>0.5</v>
      </c>
      <c r="D34" s="110">
        <v>85.1</v>
      </c>
      <c r="E34" s="46">
        <f t="shared" si="0"/>
        <v>7</v>
      </c>
      <c r="F34" s="55">
        <f t="shared" si="1"/>
        <v>79.143</v>
      </c>
      <c r="G34" s="64"/>
      <c r="H34" s="65"/>
      <c r="I34" s="67">
        <v>40</v>
      </c>
      <c r="J34" s="67"/>
      <c r="K34" s="67"/>
      <c r="L34" s="67">
        <v>20</v>
      </c>
      <c r="M34" s="67"/>
      <c r="N34" s="67"/>
      <c r="O34" s="51">
        <f t="shared" si="2"/>
        <v>4748.58</v>
      </c>
    </row>
    <row r="35" spans="1:15" ht="12" customHeight="1">
      <c r="A35" s="38">
        <v>24</v>
      </c>
      <c r="B35" s="39" t="s">
        <v>23</v>
      </c>
      <c r="C35" s="48">
        <v>0.25</v>
      </c>
      <c r="D35" s="110">
        <v>43.8</v>
      </c>
      <c r="E35" s="46">
        <f t="shared" si="0"/>
        <v>7</v>
      </c>
      <c r="F35" s="55">
        <f t="shared" si="1"/>
        <v>40.733999999999995</v>
      </c>
      <c r="G35" s="64"/>
      <c r="H35" s="65"/>
      <c r="I35" s="67">
        <v>90</v>
      </c>
      <c r="J35" s="67"/>
      <c r="K35" s="67">
        <v>20</v>
      </c>
      <c r="L35" s="67"/>
      <c r="M35" s="67"/>
      <c r="N35" s="67"/>
      <c r="O35" s="51">
        <f t="shared" si="2"/>
        <v>4480.74</v>
      </c>
    </row>
    <row r="36" spans="1:15" ht="12" customHeight="1">
      <c r="A36" s="38">
        <v>25</v>
      </c>
      <c r="B36" s="39" t="s">
        <v>23</v>
      </c>
      <c r="C36" s="48">
        <v>0.5</v>
      </c>
      <c r="D36" s="110">
        <v>84.7</v>
      </c>
      <c r="E36" s="46">
        <f t="shared" si="0"/>
        <v>7</v>
      </c>
      <c r="F36" s="55">
        <f t="shared" si="1"/>
        <v>78.771</v>
      </c>
      <c r="G36" s="64"/>
      <c r="H36" s="65"/>
      <c r="I36" s="67">
        <v>80</v>
      </c>
      <c r="J36" s="67"/>
      <c r="K36" s="67"/>
      <c r="L36" s="67"/>
      <c r="M36" s="67"/>
      <c r="N36" s="67"/>
      <c r="O36" s="51">
        <f t="shared" si="2"/>
        <v>6301.68</v>
      </c>
    </row>
    <row r="37" spans="1:15" ht="12" customHeight="1">
      <c r="A37" s="38">
        <v>26</v>
      </c>
      <c r="B37" s="39" t="s">
        <v>24</v>
      </c>
      <c r="C37" s="48">
        <v>0.25</v>
      </c>
      <c r="D37" s="110">
        <v>43.8</v>
      </c>
      <c r="E37" s="46">
        <f t="shared" si="0"/>
        <v>7</v>
      </c>
      <c r="F37" s="55">
        <f t="shared" si="1"/>
        <v>40.733999999999995</v>
      </c>
      <c r="G37" s="64">
        <v>30</v>
      </c>
      <c r="H37" s="65">
        <v>90</v>
      </c>
      <c r="I37" s="67">
        <v>90</v>
      </c>
      <c r="J37" s="67">
        <v>30</v>
      </c>
      <c r="K37" s="67">
        <v>30</v>
      </c>
      <c r="L37" s="67"/>
      <c r="M37" s="67">
        <v>60</v>
      </c>
      <c r="N37" s="67"/>
      <c r="O37" s="51">
        <f t="shared" si="2"/>
        <v>13442.219999999998</v>
      </c>
    </row>
    <row r="38" spans="1:15" ht="12" customHeight="1">
      <c r="A38" s="38">
        <v>27</v>
      </c>
      <c r="B38" s="39" t="s">
        <v>24</v>
      </c>
      <c r="C38" s="48">
        <v>0.5</v>
      </c>
      <c r="D38" s="110">
        <v>81.8</v>
      </c>
      <c r="E38" s="46">
        <f t="shared" si="0"/>
        <v>7</v>
      </c>
      <c r="F38" s="55">
        <f t="shared" si="1"/>
        <v>76.074</v>
      </c>
      <c r="G38" s="64"/>
      <c r="H38" s="65">
        <v>60</v>
      </c>
      <c r="I38" s="67">
        <v>40</v>
      </c>
      <c r="J38" s="67">
        <v>20</v>
      </c>
      <c r="K38" s="67">
        <v>20</v>
      </c>
      <c r="L38" s="67"/>
      <c r="M38" s="67">
        <v>40</v>
      </c>
      <c r="N38" s="67"/>
      <c r="O38" s="51">
        <f t="shared" si="2"/>
        <v>13693.32</v>
      </c>
    </row>
    <row r="39" spans="1:15" ht="12" customHeight="1">
      <c r="A39" s="38">
        <v>28</v>
      </c>
      <c r="B39" s="39" t="s">
        <v>25</v>
      </c>
      <c r="C39" s="48">
        <v>0.5</v>
      </c>
      <c r="D39" s="110">
        <v>85.1</v>
      </c>
      <c r="E39" s="46">
        <f t="shared" si="0"/>
        <v>7</v>
      </c>
      <c r="F39" s="55">
        <f t="shared" si="1"/>
        <v>79.143</v>
      </c>
      <c r="G39" s="64"/>
      <c r="H39" s="65"/>
      <c r="I39" s="67"/>
      <c r="J39" s="67"/>
      <c r="K39" s="67"/>
      <c r="L39" s="67"/>
      <c r="M39" s="67"/>
      <c r="N39" s="67"/>
      <c r="O39" s="51">
        <f t="shared" si="2"/>
        <v>0</v>
      </c>
    </row>
    <row r="40" spans="1:15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2" customHeight="1">
      <c r="A41" s="38">
        <v>29</v>
      </c>
      <c r="B41" s="41" t="s">
        <v>27</v>
      </c>
      <c r="C41" s="48">
        <v>0.5</v>
      </c>
      <c r="D41" s="55">
        <v>99.5</v>
      </c>
      <c r="E41" s="46">
        <f t="shared" si="0"/>
        <v>7</v>
      </c>
      <c r="F41" s="55">
        <v>92.5</v>
      </c>
      <c r="G41" s="64"/>
      <c r="H41" s="65"/>
      <c r="I41" s="67">
        <v>20</v>
      </c>
      <c r="J41" s="67"/>
      <c r="K41" s="67"/>
      <c r="L41" s="67">
        <v>20</v>
      </c>
      <c r="M41" s="67"/>
      <c r="N41" s="67"/>
      <c r="O41" s="51">
        <f aca="true" t="shared" si="3" ref="O41:O62">(SUM(G41:N41))*F41</f>
        <v>3700</v>
      </c>
    </row>
    <row r="42" spans="1:15" ht="12" customHeight="1">
      <c r="A42" s="38">
        <v>30</v>
      </c>
      <c r="B42" s="41" t="s">
        <v>28</v>
      </c>
      <c r="C42" s="48" t="s">
        <v>29</v>
      </c>
      <c r="D42" s="55">
        <v>31.3</v>
      </c>
      <c r="E42" s="46">
        <f t="shared" si="0"/>
        <v>7</v>
      </c>
      <c r="F42" s="55">
        <v>29.11</v>
      </c>
      <c r="G42" s="64"/>
      <c r="H42" s="65"/>
      <c r="I42" s="67"/>
      <c r="J42" s="67"/>
      <c r="K42" s="67"/>
      <c r="L42" s="67"/>
      <c r="M42" s="67"/>
      <c r="N42" s="67"/>
      <c r="O42" s="51">
        <f t="shared" si="3"/>
        <v>0</v>
      </c>
    </row>
    <row r="43" spans="1:15" ht="12" customHeight="1">
      <c r="A43" s="38">
        <v>31</v>
      </c>
      <c r="B43" s="41" t="s">
        <v>28</v>
      </c>
      <c r="C43" s="48">
        <v>0.5</v>
      </c>
      <c r="D43" s="55">
        <v>95</v>
      </c>
      <c r="E43" s="46">
        <f t="shared" si="0"/>
        <v>7</v>
      </c>
      <c r="F43" s="55">
        <v>88.38</v>
      </c>
      <c r="G43" s="64"/>
      <c r="H43" s="65"/>
      <c r="I43" s="67">
        <v>40</v>
      </c>
      <c r="J43" s="67"/>
      <c r="K43" s="67"/>
      <c r="L43" s="67"/>
      <c r="M43" s="67"/>
      <c r="N43" s="67"/>
      <c r="O43" s="51">
        <f t="shared" si="3"/>
        <v>3535.2</v>
      </c>
    </row>
    <row r="44" spans="1:15" ht="12" customHeight="1">
      <c r="A44" s="38">
        <v>32</v>
      </c>
      <c r="B44" s="41" t="s">
        <v>30</v>
      </c>
      <c r="C44" s="48">
        <v>0.5</v>
      </c>
      <c r="D44" s="55">
        <v>77</v>
      </c>
      <c r="E44" s="46">
        <f t="shared" si="0"/>
        <v>7</v>
      </c>
      <c r="F44" s="55">
        <v>71.61</v>
      </c>
      <c r="G44" s="64"/>
      <c r="H44" s="65"/>
      <c r="I44" s="67">
        <v>20</v>
      </c>
      <c r="J44" s="67"/>
      <c r="K44" s="67">
        <v>20</v>
      </c>
      <c r="L44" s="67"/>
      <c r="M44" s="67">
        <v>40</v>
      </c>
      <c r="N44" s="67">
        <v>40</v>
      </c>
      <c r="O44" s="51">
        <f t="shared" si="3"/>
        <v>8593.2</v>
      </c>
    </row>
    <row r="45" spans="1:15" ht="12" customHeight="1">
      <c r="A45" s="38">
        <v>33</v>
      </c>
      <c r="B45" s="41" t="s">
        <v>31</v>
      </c>
      <c r="C45" s="48">
        <v>0.5</v>
      </c>
      <c r="D45" s="55">
        <v>76</v>
      </c>
      <c r="E45" s="46">
        <f t="shared" si="0"/>
        <v>7</v>
      </c>
      <c r="F45" s="55">
        <v>70.68</v>
      </c>
      <c r="G45" s="64"/>
      <c r="H45" s="65"/>
      <c r="I45" s="67">
        <v>20</v>
      </c>
      <c r="J45" s="67"/>
      <c r="K45" s="67"/>
      <c r="L45" s="67">
        <v>20</v>
      </c>
      <c r="M45" s="67"/>
      <c r="N45" s="67"/>
      <c r="O45" s="51">
        <f t="shared" si="3"/>
        <v>2827.2000000000003</v>
      </c>
    </row>
    <row r="46" spans="1:15" ht="12" customHeight="1">
      <c r="A46" s="38">
        <v>34</v>
      </c>
      <c r="B46" s="41" t="s">
        <v>32</v>
      </c>
      <c r="C46" s="48">
        <v>0.5</v>
      </c>
      <c r="D46" s="55">
        <v>75</v>
      </c>
      <c r="E46" s="46">
        <f t="shared" si="0"/>
        <v>7</v>
      </c>
      <c r="F46" s="55">
        <v>69.75</v>
      </c>
      <c r="G46" s="64"/>
      <c r="H46" s="65"/>
      <c r="I46" s="67"/>
      <c r="J46" s="67"/>
      <c r="K46" s="67">
        <v>20</v>
      </c>
      <c r="L46" s="67"/>
      <c r="M46" s="67"/>
      <c r="N46" s="67"/>
      <c r="O46" s="51">
        <f t="shared" si="3"/>
        <v>1395</v>
      </c>
    </row>
    <row r="47" spans="1:15" ht="12" customHeight="1">
      <c r="A47" s="38">
        <v>35</v>
      </c>
      <c r="B47" s="41" t="s">
        <v>33</v>
      </c>
      <c r="C47" s="48" t="s">
        <v>29</v>
      </c>
      <c r="D47" s="55">
        <v>28.7</v>
      </c>
      <c r="E47" s="46">
        <f t="shared" si="0"/>
        <v>7</v>
      </c>
      <c r="F47" s="55">
        <v>26.69</v>
      </c>
      <c r="G47" s="64"/>
      <c r="H47" s="65"/>
      <c r="I47" s="67"/>
      <c r="J47" s="67"/>
      <c r="K47" s="67"/>
      <c r="L47" s="67"/>
      <c r="M47" s="67"/>
      <c r="N47" s="67"/>
      <c r="O47" s="51">
        <f t="shared" si="3"/>
        <v>0</v>
      </c>
    </row>
    <row r="48" spans="1:15" ht="12" customHeight="1">
      <c r="A48" s="38">
        <v>36</v>
      </c>
      <c r="B48" s="41" t="s">
        <v>34</v>
      </c>
      <c r="C48" s="48">
        <v>0.5</v>
      </c>
      <c r="D48" s="55">
        <v>75</v>
      </c>
      <c r="E48" s="46">
        <f t="shared" si="0"/>
        <v>7</v>
      </c>
      <c r="F48" s="55">
        <v>69.75</v>
      </c>
      <c r="G48" s="64"/>
      <c r="H48" s="65"/>
      <c r="I48" s="67">
        <v>20</v>
      </c>
      <c r="J48" s="67"/>
      <c r="K48" s="67"/>
      <c r="L48" s="67"/>
      <c r="M48" s="67"/>
      <c r="N48" s="67"/>
      <c r="O48" s="51">
        <f t="shared" si="3"/>
        <v>1395</v>
      </c>
    </row>
    <row r="49" spans="1:15" ht="12" customHeight="1">
      <c r="A49" s="38">
        <v>37</v>
      </c>
      <c r="B49" s="41" t="s">
        <v>35</v>
      </c>
      <c r="C49" s="48">
        <v>0.5</v>
      </c>
      <c r="D49" s="55">
        <v>82</v>
      </c>
      <c r="E49" s="46">
        <f t="shared" si="0"/>
        <v>7</v>
      </c>
      <c r="F49" s="55">
        <v>76.26</v>
      </c>
      <c r="G49" s="64"/>
      <c r="H49" s="65"/>
      <c r="I49" s="67"/>
      <c r="J49" s="67"/>
      <c r="K49" s="67"/>
      <c r="L49" s="67"/>
      <c r="M49" s="67"/>
      <c r="N49" s="67"/>
      <c r="O49" s="51">
        <f t="shared" si="3"/>
        <v>0</v>
      </c>
    </row>
    <row r="50" spans="1:15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0"/>
        <v>7</v>
      </c>
      <c r="F50" s="55">
        <v>87.32</v>
      </c>
      <c r="G50" s="64"/>
      <c r="H50" s="65"/>
      <c r="I50" s="67"/>
      <c r="J50" s="67"/>
      <c r="K50" s="67"/>
      <c r="L50" s="67"/>
      <c r="M50" s="67"/>
      <c r="N50" s="67"/>
      <c r="O50" s="51">
        <f t="shared" si="3"/>
        <v>0</v>
      </c>
    </row>
    <row r="51" spans="1:15" ht="12" customHeight="1">
      <c r="A51" s="38">
        <v>39</v>
      </c>
      <c r="B51" s="41" t="s">
        <v>37</v>
      </c>
      <c r="C51" s="48">
        <v>0.5</v>
      </c>
      <c r="D51" s="55">
        <v>93.3</v>
      </c>
      <c r="E51" s="46">
        <f t="shared" si="0"/>
        <v>7</v>
      </c>
      <c r="F51" s="55">
        <v>86.77</v>
      </c>
      <c r="G51" s="64"/>
      <c r="H51" s="65"/>
      <c r="I51" s="67"/>
      <c r="J51" s="67"/>
      <c r="K51" s="67"/>
      <c r="L51" s="67"/>
      <c r="M51" s="67"/>
      <c r="N51" s="67"/>
      <c r="O51" s="51">
        <f t="shared" si="3"/>
        <v>0</v>
      </c>
    </row>
    <row r="52" spans="1:15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0"/>
        <v>7</v>
      </c>
      <c r="F52" s="55">
        <v>86.77</v>
      </c>
      <c r="G52" s="64"/>
      <c r="H52" s="65"/>
      <c r="I52" s="67"/>
      <c r="J52" s="67"/>
      <c r="K52" s="67"/>
      <c r="L52" s="67"/>
      <c r="M52" s="67"/>
      <c r="N52" s="67"/>
      <c r="O52" s="51">
        <f t="shared" si="3"/>
        <v>0</v>
      </c>
    </row>
    <row r="53" spans="1:15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0"/>
        <v>7</v>
      </c>
      <c r="F53" s="55">
        <v>87.33</v>
      </c>
      <c r="G53" s="64"/>
      <c r="H53" s="65"/>
      <c r="I53" s="67"/>
      <c r="J53" s="67"/>
      <c r="K53" s="67"/>
      <c r="L53" s="67"/>
      <c r="M53" s="67"/>
      <c r="N53" s="67"/>
      <c r="O53" s="51">
        <f t="shared" si="3"/>
        <v>0</v>
      </c>
    </row>
    <row r="54" spans="1:15" ht="12" customHeight="1">
      <c r="A54" s="38">
        <v>42</v>
      </c>
      <c r="B54" s="41" t="s">
        <v>40</v>
      </c>
      <c r="C54" s="48">
        <v>0.5</v>
      </c>
      <c r="D54" s="55">
        <v>85</v>
      </c>
      <c r="E54" s="46">
        <f t="shared" si="0"/>
        <v>7</v>
      </c>
      <c r="F54" s="55">
        <v>79.05</v>
      </c>
      <c r="G54" s="64"/>
      <c r="H54" s="65"/>
      <c r="I54" s="67">
        <v>20</v>
      </c>
      <c r="J54" s="67"/>
      <c r="K54" s="67"/>
      <c r="L54" s="67"/>
      <c r="M54" s="67"/>
      <c r="N54" s="67"/>
      <c r="O54" s="51">
        <f t="shared" si="3"/>
        <v>1581</v>
      </c>
    </row>
    <row r="55" spans="1:15" ht="12" customHeight="1">
      <c r="A55" s="38">
        <v>43</v>
      </c>
      <c r="B55" s="41" t="s">
        <v>41</v>
      </c>
      <c r="C55" s="48">
        <v>0.5</v>
      </c>
      <c r="D55" s="55">
        <v>78</v>
      </c>
      <c r="E55" s="46">
        <f t="shared" si="0"/>
        <v>7</v>
      </c>
      <c r="F55" s="55">
        <v>72.54</v>
      </c>
      <c r="G55" s="64"/>
      <c r="H55" s="65"/>
      <c r="I55" s="67">
        <v>20</v>
      </c>
      <c r="J55" s="67"/>
      <c r="K55" s="67"/>
      <c r="L55" s="67"/>
      <c r="M55" s="67"/>
      <c r="N55" s="67"/>
      <c r="O55" s="51">
        <f t="shared" si="3"/>
        <v>1450.8000000000002</v>
      </c>
    </row>
    <row r="56" spans="1:15" ht="12" customHeight="1">
      <c r="A56" s="38">
        <v>44</v>
      </c>
      <c r="B56" s="41" t="s">
        <v>42</v>
      </c>
      <c r="C56" s="48">
        <v>0.5</v>
      </c>
      <c r="D56" s="55">
        <v>95</v>
      </c>
      <c r="E56" s="46">
        <f t="shared" si="0"/>
        <v>7</v>
      </c>
      <c r="F56" s="55">
        <v>88.35</v>
      </c>
      <c r="G56" s="64"/>
      <c r="H56" s="65"/>
      <c r="I56" s="67"/>
      <c r="J56" s="67"/>
      <c r="K56" s="67"/>
      <c r="L56" s="67"/>
      <c r="M56" s="67"/>
      <c r="N56" s="67"/>
      <c r="O56" s="51">
        <f t="shared" si="3"/>
        <v>0</v>
      </c>
    </row>
    <row r="57" spans="1:15" ht="12" customHeight="1">
      <c r="A57" s="38">
        <v>45</v>
      </c>
      <c r="B57" s="41" t="s">
        <v>43</v>
      </c>
      <c r="C57" s="48" t="s">
        <v>29</v>
      </c>
      <c r="D57" s="55">
        <v>30.7</v>
      </c>
      <c r="E57" s="46">
        <f t="shared" si="0"/>
        <v>7</v>
      </c>
      <c r="F57" s="55">
        <v>28.55</v>
      </c>
      <c r="G57" s="64"/>
      <c r="H57" s="65"/>
      <c r="I57" s="67"/>
      <c r="J57" s="67"/>
      <c r="K57" s="67"/>
      <c r="L57" s="67"/>
      <c r="M57" s="67"/>
      <c r="N57" s="67"/>
      <c r="O57" s="51">
        <f t="shared" si="3"/>
        <v>0</v>
      </c>
    </row>
    <row r="58" spans="1:15" ht="12" customHeight="1">
      <c r="A58" s="38">
        <v>46</v>
      </c>
      <c r="B58" s="41" t="s">
        <v>43</v>
      </c>
      <c r="C58" s="48">
        <v>0.5</v>
      </c>
      <c r="D58" s="55">
        <v>99.9</v>
      </c>
      <c r="E58" s="46">
        <f t="shared" si="0"/>
        <v>7</v>
      </c>
      <c r="F58" s="55">
        <v>92.9</v>
      </c>
      <c r="G58" s="64"/>
      <c r="H58" s="65"/>
      <c r="I58" s="67"/>
      <c r="J58" s="67"/>
      <c r="K58" s="67"/>
      <c r="L58" s="67"/>
      <c r="M58" s="67"/>
      <c r="N58" s="67"/>
      <c r="O58" s="51">
        <f t="shared" si="3"/>
        <v>0</v>
      </c>
    </row>
    <row r="59" spans="1:15" ht="12" customHeight="1">
      <c r="A59" s="38">
        <v>47</v>
      </c>
      <c r="B59" s="41" t="s">
        <v>44</v>
      </c>
      <c r="C59" s="48" t="s">
        <v>29</v>
      </c>
      <c r="D59" s="55">
        <v>42.9</v>
      </c>
      <c r="E59" s="46">
        <f t="shared" si="0"/>
        <v>7</v>
      </c>
      <c r="F59" s="55">
        <v>39.9</v>
      </c>
      <c r="G59" s="64"/>
      <c r="H59" s="65"/>
      <c r="I59" s="67"/>
      <c r="J59" s="67"/>
      <c r="K59" s="67"/>
      <c r="L59" s="67"/>
      <c r="M59" s="67"/>
      <c r="N59" s="67"/>
      <c r="O59" s="51">
        <f t="shared" si="3"/>
        <v>0</v>
      </c>
    </row>
    <row r="60" spans="1:15" ht="12" customHeight="1">
      <c r="A60" s="38">
        <v>48</v>
      </c>
      <c r="B60" s="41" t="s">
        <v>45</v>
      </c>
      <c r="C60" s="48">
        <v>0.5</v>
      </c>
      <c r="D60" s="55">
        <v>163</v>
      </c>
      <c r="E60" s="46">
        <f t="shared" si="0"/>
        <v>7</v>
      </c>
      <c r="F60" s="55">
        <v>151.6</v>
      </c>
      <c r="G60" s="64"/>
      <c r="H60" s="65"/>
      <c r="I60" s="67"/>
      <c r="J60" s="67"/>
      <c r="K60" s="67"/>
      <c r="L60" s="67"/>
      <c r="M60" s="67"/>
      <c r="N60" s="67"/>
      <c r="O60" s="51">
        <f t="shared" si="3"/>
        <v>0</v>
      </c>
    </row>
    <row r="61" spans="1:15" ht="12" customHeight="1">
      <c r="A61" s="38">
        <v>49</v>
      </c>
      <c r="B61" s="41" t="s">
        <v>46</v>
      </c>
      <c r="C61" s="48">
        <v>0.5</v>
      </c>
      <c r="D61" s="55">
        <v>89.9</v>
      </c>
      <c r="E61" s="46">
        <f t="shared" si="0"/>
        <v>7</v>
      </c>
      <c r="F61" s="55">
        <v>83.6</v>
      </c>
      <c r="G61" s="64"/>
      <c r="H61" s="65"/>
      <c r="I61" s="67"/>
      <c r="J61" s="67"/>
      <c r="K61" s="67"/>
      <c r="L61" s="67"/>
      <c r="M61" s="67"/>
      <c r="N61" s="67"/>
      <c r="O61" s="51">
        <f t="shared" si="3"/>
        <v>0</v>
      </c>
    </row>
    <row r="62" spans="1:15" ht="12" customHeight="1">
      <c r="A62" s="38">
        <v>50</v>
      </c>
      <c r="B62" s="41" t="s">
        <v>47</v>
      </c>
      <c r="C62" s="48">
        <v>0.5</v>
      </c>
      <c r="D62" s="55">
        <v>165</v>
      </c>
      <c r="E62" s="46">
        <f t="shared" si="0"/>
        <v>7</v>
      </c>
      <c r="F62" s="55">
        <v>153.45</v>
      </c>
      <c r="G62" s="64">
        <v>20</v>
      </c>
      <c r="H62" s="65"/>
      <c r="I62" s="67"/>
      <c r="J62" s="67"/>
      <c r="K62" s="67"/>
      <c r="L62" s="67"/>
      <c r="M62" s="67">
        <v>20</v>
      </c>
      <c r="N62" s="67"/>
      <c r="O62" s="51">
        <f t="shared" si="3"/>
        <v>6138</v>
      </c>
    </row>
    <row r="63" spans="1:15" ht="12" customHeight="1">
      <c r="A63" s="155" t="s">
        <v>50</v>
      </c>
      <c r="B63" s="156"/>
      <c r="C63" s="15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ht="12" customHeight="1">
      <c r="A64" s="38">
        <v>53</v>
      </c>
      <c r="B64" s="59" t="s">
        <v>51</v>
      </c>
      <c r="C64" s="48">
        <v>0.7</v>
      </c>
      <c r="D64" s="55">
        <v>186.9</v>
      </c>
      <c r="E64" s="46">
        <v>7</v>
      </c>
      <c r="F64" s="55">
        <v>173.81</v>
      </c>
      <c r="G64" s="64">
        <v>24</v>
      </c>
      <c r="H64" s="65"/>
      <c r="I64" s="67">
        <v>36</v>
      </c>
      <c r="J64" s="67">
        <v>12</v>
      </c>
      <c r="K64" s="67"/>
      <c r="L64" s="67"/>
      <c r="M64" s="67">
        <v>12</v>
      </c>
      <c r="N64" s="67">
        <v>40</v>
      </c>
      <c r="O64" s="51">
        <f aca="true" t="shared" si="4" ref="O64:O70">(SUM(G64:N64))*F64</f>
        <v>21552.44</v>
      </c>
    </row>
    <row r="65" spans="1:15" ht="12" customHeight="1">
      <c r="A65" s="38">
        <v>54</v>
      </c>
      <c r="B65" s="59" t="s">
        <v>52</v>
      </c>
      <c r="C65" s="48">
        <v>0.7</v>
      </c>
      <c r="D65" s="55">
        <v>191.5</v>
      </c>
      <c r="E65" s="46">
        <f aca="true" t="shared" si="5" ref="E65:E70">E64</f>
        <v>7</v>
      </c>
      <c r="F65" s="55">
        <v>178.1</v>
      </c>
      <c r="G65" s="64"/>
      <c r="H65" s="65"/>
      <c r="I65" s="67"/>
      <c r="J65" s="67"/>
      <c r="K65" s="67"/>
      <c r="L65" s="67"/>
      <c r="M65" s="67">
        <v>12</v>
      </c>
      <c r="N65" s="67"/>
      <c r="O65" s="51">
        <f t="shared" si="4"/>
        <v>2137.2</v>
      </c>
    </row>
    <row r="66" spans="1:15" ht="12" customHeight="1">
      <c r="A66" s="38">
        <v>55</v>
      </c>
      <c r="B66" s="59" t="s">
        <v>53</v>
      </c>
      <c r="C66" s="48">
        <v>0.7</v>
      </c>
      <c r="D66" s="55">
        <v>211.2</v>
      </c>
      <c r="E66" s="46">
        <f t="shared" si="5"/>
        <v>7</v>
      </c>
      <c r="F66" s="55">
        <v>196.42</v>
      </c>
      <c r="G66" s="64"/>
      <c r="H66" s="65"/>
      <c r="I66" s="67"/>
      <c r="J66" s="67"/>
      <c r="K66" s="67"/>
      <c r="L66" s="67"/>
      <c r="M66" s="67"/>
      <c r="N66" s="67"/>
      <c r="O66" s="51">
        <f t="shared" si="4"/>
        <v>0</v>
      </c>
    </row>
    <row r="67" spans="1:15" ht="12" customHeight="1">
      <c r="A67" s="38">
        <v>56</v>
      </c>
      <c r="B67" s="59" t="s">
        <v>54</v>
      </c>
      <c r="C67" s="48">
        <v>0.7</v>
      </c>
      <c r="D67" s="55">
        <v>196.1</v>
      </c>
      <c r="E67" s="46">
        <f t="shared" si="5"/>
        <v>7</v>
      </c>
      <c r="F67" s="55">
        <v>182.37</v>
      </c>
      <c r="G67" s="64"/>
      <c r="H67" s="65"/>
      <c r="I67" s="67"/>
      <c r="J67" s="67"/>
      <c r="K67" s="67"/>
      <c r="L67" s="67"/>
      <c r="M67" s="67"/>
      <c r="N67" s="67"/>
      <c r="O67" s="51">
        <f t="shared" si="4"/>
        <v>0</v>
      </c>
    </row>
    <row r="68" spans="1:15" ht="12" customHeight="1">
      <c r="A68" s="38">
        <v>57</v>
      </c>
      <c r="B68" s="59" t="s">
        <v>55</v>
      </c>
      <c r="C68" s="48">
        <v>0.7</v>
      </c>
      <c r="D68" s="55">
        <v>185.4</v>
      </c>
      <c r="E68" s="46">
        <f t="shared" si="5"/>
        <v>7</v>
      </c>
      <c r="F68" s="55">
        <v>172.42</v>
      </c>
      <c r="G68" s="64"/>
      <c r="H68" s="65"/>
      <c r="I68" s="67"/>
      <c r="J68" s="67"/>
      <c r="K68" s="67"/>
      <c r="L68" s="67"/>
      <c r="M68" s="67"/>
      <c r="N68" s="67"/>
      <c r="O68" s="51">
        <f t="shared" si="4"/>
        <v>0</v>
      </c>
    </row>
    <row r="69" spans="1:15" ht="12" customHeight="1">
      <c r="A69" s="38"/>
      <c r="B69" s="59" t="s">
        <v>58</v>
      </c>
      <c r="C69" s="60"/>
      <c r="D69" s="55">
        <v>20.4</v>
      </c>
      <c r="E69" s="46">
        <f t="shared" si="5"/>
        <v>7</v>
      </c>
      <c r="F69" s="55">
        <v>18.97</v>
      </c>
      <c r="G69" s="64"/>
      <c r="H69" s="65"/>
      <c r="I69" s="67"/>
      <c r="J69" s="67"/>
      <c r="K69" s="67"/>
      <c r="L69" s="67"/>
      <c r="M69" s="67"/>
      <c r="N69" s="67"/>
      <c r="O69" s="51">
        <f t="shared" si="4"/>
        <v>0</v>
      </c>
    </row>
    <row r="70" spans="1:15" ht="12" customHeight="1">
      <c r="A70" s="38"/>
      <c r="B70" s="59" t="s">
        <v>59</v>
      </c>
      <c r="C70" s="60"/>
      <c r="D70" s="55">
        <v>6.7</v>
      </c>
      <c r="E70" s="46">
        <f t="shared" si="5"/>
        <v>7</v>
      </c>
      <c r="F70" s="55">
        <v>6.23</v>
      </c>
      <c r="G70" s="64"/>
      <c r="H70" s="65"/>
      <c r="I70" s="67"/>
      <c r="J70" s="67"/>
      <c r="K70" s="67"/>
      <c r="L70" s="67"/>
      <c r="M70" s="67"/>
      <c r="N70" s="67"/>
      <c r="O70" s="51">
        <f t="shared" si="4"/>
        <v>0</v>
      </c>
    </row>
    <row r="71" spans="1:15" ht="12" customHeight="1">
      <c r="A71" s="38"/>
      <c r="B71" s="40" t="s">
        <v>99</v>
      </c>
      <c r="C71" s="60"/>
      <c r="D71" s="55">
        <v>221</v>
      </c>
      <c r="E71" s="46">
        <v>7</v>
      </c>
      <c r="F71" s="55">
        <v>205.53</v>
      </c>
      <c r="G71" s="64"/>
      <c r="H71" s="65"/>
      <c r="I71" s="67"/>
      <c r="J71" s="67"/>
      <c r="K71" s="67"/>
      <c r="L71" s="67"/>
      <c r="M71" s="67"/>
      <c r="N71" s="67"/>
      <c r="O71" s="51">
        <f>SUM(G71+H71+I71+J71+K71+L71+M71+N71)*F71</f>
        <v>0</v>
      </c>
    </row>
    <row r="72" spans="1:15" ht="12" customHeight="1">
      <c r="A72" s="38"/>
      <c r="B72" s="40" t="s">
        <v>100</v>
      </c>
      <c r="C72" s="60"/>
      <c r="D72" s="55">
        <v>221</v>
      </c>
      <c r="E72" s="46">
        <v>7</v>
      </c>
      <c r="F72" s="55">
        <v>205.53</v>
      </c>
      <c r="G72" s="64"/>
      <c r="H72" s="65"/>
      <c r="I72" s="67"/>
      <c r="J72" s="67"/>
      <c r="K72" s="67"/>
      <c r="L72" s="67"/>
      <c r="M72" s="67"/>
      <c r="N72" s="67"/>
      <c r="O72" s="51">
        <f>SUM(G72+H72+I72+J72+K72+L72+M72+N72)*F72</f>
        <v>0</v>
      </c>
    </row>
    <row r="73" spans="1:15" ht="12" customHeight="1">
      <c r="A73" s="38"/>
      <c r="B73" s="40" t="s">
        <v>101</v>
      </c>
      <c r="C73" s="60"/>
      <c r="D73" s="55">
        <v>221</v>
      </c>
      <c r="E73" s="46">
        <v>7</v>
      </c>
      <c r="F73" s="55">
        <v>205.53</v>
      </c>
      <c r="G73" s="64"/>
      <c r="H73" s="65"/>
      <c r="I73" s="67"/>
      <c r="J73" s="67"/>
      <c r="K73" s="67"/>
      <c r="L73" s="67"/>
      <c r="M73" s="67"/>
      <c r="N73" s="67"/>
      <c r="O73" s="51">
        <f>SUM(G73+H73+I73+J73+K73+L73+M73+N73)*F73</f>
        <v>0</v>
      </c>
    </row>
    <row r="74" spans="1:15" ht="12" customHeight="1">
      <c r="A74" s="38"/>
      <c r="B74" s="40" t="s">
        <v>102</v>
      </c>
      <c r="C74" s="60"/>
      <c r="D74" s="55">
        <v>221</v>
      </c>
      <c r="E74" s="46">
        <v>7</v>
      </c>
      <c r="F74" s="55">
        <v>205.53</v>
      </c>
      <c r="G74" s="64"/>
      <c r="H74" s="65"/>
      <c r="I74" s="67"/>
      <c r="J74" s="67"/>
      <c r="K74" s="67"/>
      <c r="L74" s="67"/>
      <c r="M74" s="67"/>
      <c r="N74" s="67"/>
      <c r="O74" s="51">
        <f>SUM(G74+H74+I74+J74+K74+L74+M74+N74)*F74</f>
        <v>0</v>
      </c>
    </row>
    <row r="75" spans="1:15" ht="12" customHeight="1" thickBo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</row>
    <row r="76" spans="1:15" ht="13.5" thickBot="1">
      <c r="A76" s="1"/>
      <c r="N76" t="s">
        <v>92</v>
      </c>
      <c r="O76" s="58">
        <f>SUM(O12:O71)</f>
        <v>264052.032</v>
      </c>
    </row>
    <row r="77" ht="12.75">
      <c r="A77" s="1"/>
    </row>
    <row r="78" spans="1:14" ht="12.75">
      <c r="A78" s="1"/>
      <c r="N78" s="63"/>
    </row>
    <row r="79" ht="12.75">
      <c r="A79" s="1"/>
    </row>
    <row r="80" ht="12.75">
      <c r="A80" s="2"/>
    </row>
    <row r="81" ht="12.75">
      <c r="A81" s="3"/>
    </row>
  </sheetData>
  <sheetProtection/>
  <mergeCells count="7">
    <mergeCell ref="A63:C63"/>
    <mergeCell ref="A7:A10"/>
    <mergeCell ref="B7:B10"/>
    <mergeCell ref="C7:C10"/>
    <mergeCell ref="G7:G8"/>
    <mergeCell ref="A11:C11"/>
    <mergeCell ref="A40:C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C63">
      <selection activeCell="B22" sqref="B22:O25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3" width="5.625" style="45" customWidth="1"/>
    <col min="14" max="14" width="5.625" style="0" customWidth="1"/>
    <col min="15" max="15" width="12.50390625" style="0" customWidth="1"/>
  </cols>
  <sheetData>
    <row r="1" spans="1:14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8"/>
    </row>
    <row r="2" spans="1:14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8"/>
    </row>
    <row r="3" spans="1:14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8"/>
    </row>
    <row r="4" spans="1:14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8"/>
    </row>
    <row r="5" spans="1:14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8"/>
    </row>
    <row r="6" spans="1:14" ht="12" customHeight="1">
      <c r="A6" s="8"/>
      <c r="B6" s="8"/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8"/>
    </row>
    <row r="7" spans="1:14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8"/>
    </row>
    <row r="8" spans="1:14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8"/>
    </row>
    <row r="9" spans="1:14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8"/>
    </row>
    <row r="10" spans="1:15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3</v>
      </c>
      <c r="N10" s="71" t="s">
        <v>91</v>
      </c>
      <c r="O10" s="61" t="s">
        <v>87</v>
      </c>
    </row>
    <row r="11" spans="1:15" ht="12" customHeigh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2" customHeight="1">
      <c r="A12" s="38">
        <v>1</v>
      </c>
      <c r="B12" s="39" t="s">
        <v>6</v>
      </c>
      <c r="C12" s="48">
        <v>0.5</v>
      </c>
      <c r="D12" s="110">
        <v>88.9</v>
      </c>
      <c r="E12" s="46">
        <f aca="true" t="shared" si="0" ref="E12:E62">E11</f>
        <v>7</v>
      </c>
      <c r="F12" s="55">
        <f aca="true" t="shared" si="1" ref="F12:F39">D12-(D12*E12/100)</f>
        <v>82.677</v>
      </c>
      <c r="G12" s="64"/>
      <c r="H12" s="65"/>
      <c r="I12" s="67"/>
      <c r="J12" s="67"/>
      <c r="K12" s="67"/>
      <c r="L12" s="67"/>
      <c r="M12" s="67">
        <v>40</v>
      </c>
      <c r="N12" s="67"/>
      <c r="O12" s="51">
        <f aca="true" t="shared" si="2" ref="O12:O39">(SUM(G12:N12))*F12</f>
        <v>3307.0800000000004</v>
      </c>
    </row>
    <row r="13" spans="1:15" ht="12" customHeight="1">
      <c r="A13" s="38">
        <v>2</v>
      </c>
      <c r="B13" s="39" t="s">
        <v>6</v>
      </c>
      <c r="C13" s="48">
        <v>0.7</v>
      </c>
      <c r="D13" s="110">
        <v>122.8</v>
      </c>
      <c r="E13" s="46">
        <f t="shared" si="0"/>
        <v>7</v>
      </c>
      <c r="F13" s="55">
        <f t="shared" si="1"/>
        <v>114.204</v>
      </c>
      <c r="G13" s="64"/>
      <c r="H13" s="65"/>
      <c r="I13" s="67"/>
      <c r="J13" s="67"/>
      <c r="K13" s="67"/>
      <c r="L13" s="67"/>
      <c r="M13" s="67"/>
      <c r="N13" s="67"/>
      <c r="O13" s="51">
        <f t="shared" si="2"/>
        <v>0</v>
      </c>
    </row>
    <row r="14" spans="1:15" ht="12" customHeight="1">
      <c r="A14" s="38">
        <v>3</v>
      </c>
      <c r="B14" s="39" t="s">
        <v>7</v>
      </c>
      <c r="C14" s="48">
        <v>0.5</v>
      </c>
      <c r="D14" s="110">
        <v>85</v>
      </c>
      <c r="E14" s="46">
        <f t="shared" si="0"/>
        <v>7</v>
      </c>
      <c r="F14" s="55">
        <f t="shared" si="1"/>
        <v>79.05</v>
      </c>
      <c r="G14" s="64"/>
      <c r="H14" s="65"/>
      <c r="I14" s="67"/>
      <c r="J14" s="67"/>
      <c r="K14" s="67"/>
      <c r="L14" s="67"/>
      <c r="M14" s="67"/>
      <c r="N14" s="67"/>
      <c r="O14" s="51">
        <f t="shared" si="2"/>
        <v>0</v>
      </c>
    </row>
    <row r="15" spans="1:15" ht="12" customHeight="1">
      <c r="A15" s="38">
        <v>4</v>
      </c>
      <c r="B15" s="39" t="s">
        <v>8</v>
      </c>
      <c r="C15" s="48">
        <v>0.5</v>
      </c>
      <c r="D15" s="110">
        <v>85</v>
      </c>
      <c r="E15" s="46">
        <f t="shared" si="0"/>
        <v>7</v>
      </c>
      <c r="F15" s="55">
        <f t="shared" si="1"/>
        <v>79.05</v>
      </c>
      <c r="G15" s="64"/>
      <c r="H15" s="65"/>
      <c r="I15" s="67"/>
      <c r="J15" s="67"/>
      <c r="K15" s="67"/>
      <c r="L15" s="67"/>
      <c r="M15" s="67"/>
      <c r="N15" s="67"/>
      <c r="O15" s="51">
        <f t="shared" si="2"/>
        <v>0</v>
      </c>
    </row>
    <row r="16" spans="1:15" ht="12" customHeight="1">
      <c r="A16" s="38">
        <v>5</v>
      </c>
      <c r="B16" s="39" t="s">
        <v>9</v>
      </c>
      <c r="C16" s="48">
        <v>0.5</v>
      </c>
      <c r="D16" s="110">
        <v>85</v>
      </c>
      <c r="E16" s="46">
        <f t="shared" si="0"/>
        <v>7</v>
      </c>
      <c r="F16" s="55">
        <f t="shared" si="1"/>
        <v>79.05</v>
      </c>
      <c r="G16" s="64"/>
      <c r="H16" s="65"/>
      <c r="I16" s="67"/>
      <c r="J16" s="67"/>
      <c r="K16" s="67"/>
      <c r="L16" s="67"/>
      <c r="M16" s="67"/>
      <c r="N16" s="67"/>
      <c r="O16" s="51">
        <f t="shared" si="2"/>
        <v>0</v>
      </c>
    </row>
    <row r="17" spans="1:15" ht="12" customHeight="1">
      <c r="A17" s="38">
        <v>6</v>
      </c>
      <c r="B17" s="39" t="s">
        <v>10</v>
      </c>
      <c r="C17" s="48">
        <v>0.7</v>
      </c>
      <c r="D17" s="110">
        <v>251.6</v>
      </c>
      <c r="E17" s="46">
        <f t="shared" si="0"/>
        <v>7</v>
      </c>
      <c r="F17" s="55">
        <f t="shared" si="1"/>
        <v>233.988</v>
      </c>
      <c r="G17" s="64"/>
      <c r="H17" s="65"/>
      <c r="I17" s="67"/>
      <c r="J17" s="67"/>
      <c r="K17" s="67"/>
      <c r="L17" s="67"/>
      <c r="M17" s="67"/>
      <c r="N17" s="67"/>
      <c r="O17" s="51">
        <f t="shared" si="2"/>
        <v>0</v>
      </c>
    </row>
    <row r="18" spans="1:15" ht="12" customHeight="1">
      <c r="A18" s="38">
        <v>7</v>
      </c>
      <c r="B18" s="39" t="s">
        <v>11</v>
      </c>
      <c r="C18" s="48">
        <v>1.75</v>
      </c>
      <c r="D18" s="110">
        <v>491.8</v>
      </c>
      <c r="E18" s="46">
        <f t="shared" si="0"/>
        <v>7</v>
      </c>
      <c r="F18" s="55">
        <f t="shared" si="1"/>
        <v>457.374</v>
      </c>
      <c r="G18" s="64"/>
      <c r="H18" s="65"/>
      <c r="I18" s="67"/>
      <c r="J18" s="67"/>
      <c r="K18" s="67"/>
      <c r="L18" s="67"/>
      <c r="M18" s="67"/>
      <c r="N18" s="67"/>
      <c r="O18" s="51">
        <f t="shared" si="2"/>
        <v>0</v>
      </c>
    </row>
    <row r="19" spans="1:15" ht="12" customHeight="1">
      <c r="A19" s="38">
        <v>8</v>
      </c>
      <c r="B19" s="39" t="s">
        <v>12</v>
      </c>
      <c r="C19" s="48">
        <v>0.5</v>
      </c>
      <c r="D19" s="110">
        <v>88.9</v>
      </c>
      <c r="E19" s="46">
        <f t="shared" si="0"/>
        <v>7</v>
      </c>
      <c r="F19" s="55">
        <f t="shared" si="1"/>
        <v>82.677</v>
      </c>
      <c r="G19" s="64"/>
      <c r="H19" s="65">
        <v>60</v>
      </c>
      <c r="I19" s="67"/>
      <c r="J19" s="67"/>
      <c r="K19" s="67"/>
      <c r="L19" s="67"/>
      <c r="M19" s="67"/>
      <c r="N19" s="67">
        <v>40</v>
      </c>
      <c r="O19" s="51">
        <f t="shared" si="2"/>
        <v>8267.7</v>
      </c>
    </row>
    <row r="20" spans="1:15" ht="12" customHeight="1">
      <c r="A20" s="38">
        <v>9</v>
      </c>
      <c r="B20" s="39" t="s">
        <v>13</v>
      </c>
      <c r="C20" s="48">
        <v>0.75</v>
      </c>
      <c r="D20" s="110">
        <v>131</v>
      </c>
      <c r="E20" s="46">
        <f t="shared" si="0"/>
        <v>7</v>
      </c>
      <c r="F20" s="55">
        <f t="shared" si="1"/>
        <v>121.83</v>
      </c>
      <c r="G20" s="64"/>
      <c r="H20" s="65"/>
      <c r="I20" s="67"/>
      <c r="J20" s="67"/>
      <c r="K20" s="67"/>
      <c r="L20" s="67"/>
      <c r="M20" s="67"/>
      <c r="N20" s="67"/>
      <c r="O20" s="51">
        <f t="shared" si="2"/>
        <v>0</v>
      </c>
    </row>
    <row r="21" spans="1:15" ht="12" customHeight="1">
      <c r="A21" s="38">
        <v>10</v>
      </c>
      <c r="B21" s="39" t="s">
        <v>13</v>
      </c>
      <c r="C21" s="48">
        <v>1.75</v>
      </c>
      <c r="D21" s="110">
        <v>383.5</v>
      </c>
      <c r="E21" s="46">
        <f t="shared" si="0"/>
        <v>7</v>
      </c>
      <c r="F21" s="55">
        <f t="shared" si="1"/>
        <v>356.655</v>
      </c>
      <c r="G21" s="64"/>
      <c r="H21" s="65"/>
      <c r="I21" s="67"/>
      <c r="J21" s="67"/>
      <c r="K21" s="67"/>
      <c r="L21" s="67"/>
      <c r="M21" s="67"/>
      <c r="N21" s="67"/>
      <c r="O21" s="51">
        <f t="shared" si="2"/>
        <v>0</v>
      </c>
    </row>
    <row r="22" spans="1:15" ht="12" customHeight="1">
      <c r="A22" s="37">
        <v>11</v>
      </c>
      <c r="B22" s="136" t="s">
        <v>14</v>
      </c>
      <c r="C22" s="137">
        <v>0.5</v>
      </c>
      <c r="D22" s="138">
        <v>99.4</v>
      </c>
      <c r="E22" s="139">
        <f t="shared" si="0"/>
        <v>7</v>
      </c>
      <c r="F22" s="140">
        <f t="shared" si="1"/>
        <v>92.44200000000001</v>
      </c>
      <c r="G22" s="141"/>
      <c r="H22" s="141"/>
      <c r="I22" s="142"/>
      <c r="J22" s="142"/>
      <c r="K22" s="142"/>
      <c r="L22" s="142"/>
      <c r="M22" s="142">
        <v>20</v>
      </c>
      <c r="N22" s="142">
        <v>20</v>
      </c>
      <c r="O22" s="143">
        <f t="shared" si="2"/>
        <v>3697.6800000000003</v>
      </c>
    </row>
    <row r="23" spans="1:15" ht="12" customHeight="1">
      <c r="A23" s="37">
        <v>12</v>
      </c>
      <c r="B23" s="136" t="s">
        <v>15</v>
      </c>
      <c r="C23" s="137">
        <v>0.5</v>
      </c>
      <c r="D23" s="138">
        <v>99.4</v>
      </c>
      <c r="E23" s="139">
        <f t="shared" si="0"/>
        <v>7</v>
      </c>
      <c r="F23" s="140">
        <f t="shared" si="1"/>
        <v>92.44200000000001</v>
      </c>
      <c r="G23" s="141"/>
      <c r="H23" s="141"/>
      <c r="I23" s="142"/>
      <c r="J23" s="142"/>
      <c r="K23" s="142"/>
      <c r="L23" s="142"/>
      <c r="M23" s="142"/>
      <c r="N23" s="142">
        <v>20</v>
      </c>
      <c r="O23" s="143">
        <f t="shared" si="2"/>
        <v>1848.8400000000001</v>
      </c>
    </row>
    <row r="24" spans="1:15" ht="12" customHeight="1">
      <c r="A24" s="37">
        <v>13</v>
      </c>
      <c r="B24" s="136" t="s">
        <v>16</v>
      </c>
      <c r="C24" s="137">
        <v>0.5</v>
      </c>
      <c r="D24" s="138">
        <v>99.4</v>
      </c>
      <c r="E24" s="139">
        <f t="shared" si="0"/>
        <v>7</v>
      </c>
      <c r="F24" s="140">
        <f t="shared" si="1"/>
        <v>92.44200000000001</v>
      </c>
      <c r="G24" s="141"/>
      <c r="H24" s="141"/>
      <c r="I24" s="142"/>
      <c r="J24" s="142"/>
      <c r="K24" s="142"/>
      <c r="L24" s="142"/>
      <c r="M24" s="142"/>
      <c r="N24" s="142">
        <v>20</v>
      </c>
      <c r="O24" s="143">
        <f t="shared" si="2"/>
        <v>1848.8400000000001</v>
      </c>
    </row>
    <row r="25" spans="1:15" ht="12" customHeight="1">
      <c r="A25" s="37">
        <v>14</v>
      </c>
      <c r="B25" s="136" t="s">
        <v>17</v>
      </c>
      <c r="C25" s="137">
        <v>0.5</v>
      </c>
      <c r="D25" s="138">
        <v>99.4</v>
      </c>
      <c r="E25" s="139">
        <f t="shared" si="0"/>
        <v>7</v>
      </c>
      <c r="F25" s="140">
        <f t="shared" si="1"/>
        <v>92.44200000000001</v>
      </c>
      <c r="G25" s="141"/>
      <c r="H25" s="141"/>
      <c r="I25" s="142"/>
      <c r="J25" s="142"/>
      <c r="K25" s="142"/>
      <c r="L25" s="142"/>
      <c r="M25" s="142"/>
      <c r="N25" s="142">
        <v>20</v>
      </c>
      <c r="O25" s="143">
        <f t="shared" si="2"/>
        <v>1848.8400000000001</v>
      </c>
    </row>
    <row r="26" spans="1:15" ht="12" customHeight="1">
      <c r="A26" s="37">
        <v>15</v>
      </c>
      <c r="B26" s="39" t="s">
        <v>18</v>
      </c>
      <c r="C26" s="48">
        <v>0.25</v>
      </c>
      <c r="D26" s="110">
        <v>43.8</v>
      </c>
      <c r="E26" s="46">
        <f t="shared" si="0"/>
        <v>7</v>
      </c>
      <c r="F26" s="55">
        <f t="shared" si="1"/>
        <v>40.733999999999995</v>
      </c>
      <c r="G26" s="64"/>
      <c r="H26" s="65"/>
      <c r="I26" s="67"/>
      <c r="J26" s="67"/>
      <c r="K26" s="67"/>
      <c r="L26" s="67"/>
      <c r="M26" s="67">
        <v>30</v>
      </c>
      <c r="N26" s="67"/>
      <c r="O26" s="51">
        <f t="shared" si="2"/>
        <v>1222.0199999999998</v>
      </c>
    </row>
    <row r="27" spans="1:15" ht="12" customHeight="1">
      <c r="A27" s="38">
        <v>16</v>
      </c>
      <c r="B27" s="39" t="s">
        <v>18</v>
      </c>
      <c r="C27" s="48">
        <v>0.5</v>
      </c>
      <c r="D27" s="110">
        <v>71.2</v>
      </c>
      <c r="E27" s="46">
        <f t="shared" si="0"/>
        <v>7</v>
      </c>
      <c r="F27" s="55">
        <f t="shared" si="1"/>
        <v>66.21600000000001</v>
      </c>
      <c r="G27" s="64"/>
      <c r="H27" s="65">
        <v>100</v>
      </c>
      <c r="I27" s="67"/>
      <c r="J27" s="67"/>
      <c r="K27" s="67"/>
      <c r="L27" s="67"/>
      <c r="M27" s="67">
        <v>40</v>
      </c>
      <c r="N27" s="67"/>
      <c r="O27" s="51">
        <f t="shared" si="2"/>
        <v>9270.240000000002</v>
      </c>
    </row>
    <row r="28" spans="1:15" ht="12" customHeight="1">
      <c r="A28" s="38">
        <v>17</v>
      </c>
      <c r="B28" s="39" t="s">
        <v>18</v>
      </c>
      <c r="C28" s="48">
        <v>0.75</v>
      </c>
      <c r="D28" s="110">
        <v>122</v>
      </c>
      <c r="E28" s="46">
        <f t="shared" si="0"/>
        <v>7</v>
      </c>
      <c r="F28" s="55">
        <f t="shared" si="1"/>
        <v>113.46000000000001</v>
      </c>
      <c r="G28" s="64"/>
      <c r="H28" s="65"/>
      <c r="I28" s="67"/>
      <c r="J28" s="67"/>
      <c r="K28" s="67"/>
      <c r="L28" s="67"/>
      <c r="M28" s="67"/>
      <c r="N28" s="67"/>
      <c r="O28" s="51">
        <f t="shared" si="2"/>
        <v>0</v>
      </c>
    </row>
    <row r="29" spans="1:15" ht="12" customHeight="1">
      <c r="A29" s="38">
        <v>18</v>
      </c>
      <c r="B29" s="39" t="s">
        <v>19</v>
      </c>
      <c r="C29" s="48">
        <v>0.25</v>
      </c>
      <c r="D29" s="110">
        <v>45.8</v>
      </c>
      <c r="E29" s="46">
        <f t="shared" si="0"/>
        <v>7</v>
      </c>
      <c r="F29" s="55">
        <f t="shared" si="1"/>
        <v>42.593999999999994</v>
      </c>
      <c r="G29" s="64"/>
      <c r="H29" s="65">
        <v>90</v>
      </c>
      <c r="I29" s="67"/>
      <c r="J29" s="67"/>
      <c r="K29" s="67"/>
      <c r="L29" s="67"/>
      <c r="M29" s="67"/>
      <c r="N29" s="67"/>
      <c r="O29" s="51">
        <f t="shared" si="2"/>
        <v>3833.4599999999996</v>
      </c>
    </row>
    <row r="30" spans="1:15" ht="12" customHeight="1">
      <c r="A30" s="38">
        <v>19</v>
      </c>
      <c r="B30" s="39" t="s">
        <v>20</v>
      </c>
      <c r="C30" s="48">
        <v>0.5</v>
      </c>
      <c r="D30" s="110">
        <v>85.5</v>
      </c>
      <c r="E30" s="46">
        <f t="shared" si="0"/>
        <v>7</v>
      </c>
      <c r="F30" s="55">
        <f t="shared" si="1"/>
        <v>79.515</v>
      </c>
      <c r="G30" s="64">
        <v>20</v>
      </c>
      <c r="H30" s="65">
        <v>60</v>
      </c>
      <c r="I30" s="67">
        <v>40</v>
      </c>
      <c r="J30" s="67">
        <v>20</v>
      </c>
      <c r="K30" s="67"/>
      <c r="L30" s="67"/>
      <c r="M30" s="67">
        <v>40</v>
      </c>
      <c r="N30" s="67">
        <v>60</v>
      </c>
      <c r="O30" s="51">
        <f t="shared" si="2"/>
        <v>19083.6</v>
      </c>
    </row>
    <row r="31" spans="1:15" ht="12" customHeight="1">
      <c r="A31" s="38">
        <v>20</v>
      </c>
      <c r="B31" s="39" t="s">
        <v>20</v>
      </c>
      <c r="C31" s="48">
        <v>0.75</v>
      </c>
      <c r="D31" s="110">
        <v>124.2</v>
      </c>
      <c r="E31" s="46">
        <f t="shared" si="0"/>
        <v>7</v>
      </c>
      <c r="F31" s="55">
        <f t="shared" si="1"/>
        <v>115.506</v>
      </c>
      <c r="G31" s="64"/>
      <c r="H31" s="65">
        <v>36</v>
      </c>
      <c r="I31" s="67"/>
      <c r="J31" s="67"/>
      <c r="K31" s="67"/>
      <c r="L31" s="67"/>
      <c r="M31" s="67"/>
      <c r="N31" s="67"/>
      <c r="O31" s="51">
        <f t="shared" si="2"/>
        <v>4158.216</v>
      </c>
    </row>
    <row r="32" spans="1:15" ht="12" customHeight="1">
      <c r="A32" s="38">
        <v>21</v>
      </c>
      <c r="B32" s="39" t="s">
        <v>19</v>
      </c>
      <c r="C32" s="48">
        <v>1.75</v>
      </c>
      <c r="D32" s="110">
        <v>298</v>
      </c>
      <c r="E32" s="46">
        <f t="shared" si="0"/>
        <v>7</v>
      </c>
      <c r="F32" s="55">
        <f t="shared" si="1"/>
        <v>277.14</v>
      </c>
      <c r="G32" s="64"/>
      <c r="H32" s="65"/>
      <c r="I32" s="67"/>
      <c r="J32" s="67"/>
      <c r="K32" s="67"/>
      <c r="L32" s="67"/>
      <c r="M32" s="67"/>
      <c r="N32" s="67"/>
      <c r="O32" s="51">
        <f t="shared" si="2"/>
        <v>0</v>
      </c>
    </row>
    <row r="33" spans="1:15" ht="12" customHeight="1">
      <c r="A33" s="38">
        <v>22</v>
      </c>
      <c r="B33" s="39" t="s">
        <v>21</v>
      </c>
      <c r="C33" s="48">
        <v>0.7</v>
      </c>
      <c r="D33" s="110">
        <v>531.7</v>
      </c>
      <c r="E33" s="46">
        <f t="shared" si="0"/>
        <v>7</v>
      </c>
      <c r="F33" s="55">
        <f t="shared" si="1"/>
        <v>494.48100000000005</v>
      </c>
      <c r="G33" s="64"/>
      <c r="H33" s="65"/>
      <c r="I33" s="67"/>
      <c r="J33" s="67"/>
      <c r="K33" s="67"/>
      <c r="L33" s="67"/>
      <c r="M33" s="67"/>
      <c r="N33" s="67"/>
      <c r="O33" s="51">
        <f t="shared" si="2"/>
        <v>0</v>
      </c>
    </row>
    <row r="34" spans="1:15" ht="12" customHeight="1">
      <c r="A34" s="38">
        <v>23</v>
      </c>
      <c r="B34" s="39" t="s">
        <v>22</v>
      </c>
      <c r="C34" s="48">
        <v>0.5</v>
      </c>
      <c r="D34" s="110">
        <v>85.1</v>
      </c>
      <c r="E34" s="46">
        <f t="shared" si="0"/>
        <v>7</v>
      </c>
      <c r="F34" s="55">
        <f t="shared" si="1"/>
        <v>79.143</v>
      </c>
      <c r="G34" s="64"/>
      <c r="H34" s="65"/>
      <c r="I34" s="67"/>
      <c r="J34" s="67"/>
      <c r="K34" s="67"/>
      <c r="L34" s="67"/>
      <c r="M34" s="67"/>
      <c r="N34" s="67"/>
      <c r="O34" s="51">
        <f t="shared" si="2"/>
        <v>0</v>
      </c>
    </row>
    <row r="35" spans="1:15" ht="12" customHeight="1">
      <c r="A35" s="38">
        <v>24</v>
      </c>
      <c r="B35" s="39" t="s">
        <v>23</v>
      </c>
      <c r="C35" s="48">
        <v>0.25</v>
      </c>
      <c r="D35" s="110">
        <v>43.8</v>
      </c>
      <c r="E35" s="46">
        <f t="shared" si="0"/>
        <v>7</v>
      </c>
      <c r="F35" s="55">
        <f t="shared" si="1"/>
        <v>40.733999999999995</v>
      </c>
      <c r="G35" s="64"/>
      <c r="H35" s="65"/>
      <c r="I35" s="67"/>
      <c r="J35" s="67">
        <v>30</v>
      </c>
      <c r="K35" s="67"/>
      <c r="L35" s="67"/>
      <c r="M35" s="67">
        <v>30</v>
      </c>
      <c r="N35" s="67"/>
      <c r="O35" s="51">
        <f t="shared" si="2"/>
        <v>2444.0399999999995</v>
      </c>
    </row>
    <row r="36" spans="1:15" ht="12" customHeight="1">
      <c r="A36" s="38">
        <v>25</v>
      </c>
      <c r="B36" s="39" t="s">
        <v>23</v>
      </c>
      <c r="C36" s="48">
        <v>0.5</v>
      </c>
      <c r="D36" s="110">
        <v>84.7</v>
      </c>
      <c r="E36" s="46">
        <f t="shared" si="0"/>
        <v>7</v>
      </c>
      <c r="F36" s="55">
        <f t="shared" si="1"/>
        <v>78.771</v>
      </c>
      <c r="G36" s="64"/>
      <c r="H36" s="65"/>
      <c r="I36" s="67"/>
      <c r="J36" s="67">
        <v>20</v>
      </c>
      <c r="K36" s="67"/>
      <c r="L36" s="67"/>
      <c r="M36" s="67"/>
      <c r="N36" s="67"/>
      <c r="O36" s="51">
        <f t="shared" si="2"/>
        <v>1575.42</v>
      </c>
    </row>
    <row r="37" spans="1:15" ht="12" customHeight="1">
      <c r="A37" s="38">
        <v>26</v>
      </c>
      <c r="B37" s="39" t="s">
        <v>24</v>
      </c>
      <c r="C37" s="48">
        <v>0.25</v>
      </c>
      <c r="D37" s="110">
        <v>43.8</v>
      </c>
      <c r="E37" s="46">
        <f t="shared" si="0"/>
        <v>7</v>
      </c>
      <c r="F37" s="55">
        <f t="shared" si="1"/>
        <v>40.733999999999995</v>
      </c>
      <c r="G37" s="64"/>
      <c r="H37" s="65">
        <v>90</v>
      </c>
      <c r="I37" s="67"/>
      <c r="J37" s="67"/>
      <c r="K37" s="67"/>
      <c r="L37" s="67"/>
      <c r="M37" s="67">
        <v>30</v>
      </c>
      <c r="N37" s="67"/>
      <c r="O37" s="51">
        <f t="shared" si="2"/>
        <v>4888.079999999999</v>
      </c>
    </row>
    <row r="38" spans="1:15" ht="12" customHeight="1">
      <c r="A38" s="38">
        <v>27</v>
      </c>
      <c r="B38" s="39" t="s">
        <v>24</v>
      </c>
      <c r="C38" s="48">
        <v>0.5</v>
      </c>
      <c r="D38" s="110">
        <v>81.8</v>
      </c>
      <c r="E38" s="46">
        <f t="shared" si="0"/>
        <v>7</v>
      </c>
      <c r="F38" s="55">
        <f t="shared" si="1"/>
        <v>76.074</v>
      </c>
      <c r="G38" s="64">
        <v>20</v>
      </c>
      <c r="H38" s="65">
        <v>60</v>
      </c>
      <c r="I38" s="67">
        <v>60</v>
      </c>
      <c r="J38" s="67"/>
      <c r="K38" s="67"/>
      <c r="L38" s="67"/>
      <c r="M38" s="67">
        <v>40</v>
      </c>
      <c r="N38" s="67"/>
      <c r="O38" s="51">
        <f t="shared" si="2"/>
        <v>13693.32</v>
      </c>
    </row>
    <row r="39" spans="1:15" ht="12" customHeight="1">
      <c r="A39" s="38">
        <v>28</v>
      </c>
      <c r="B39" s="39" t="s">
        <v>25</v>
      </c>
      <c r="C39" s="48">
        <v>0.5</v>
      </c>
      <c r="D39" s="110">
        <v>85.1</v>
      </c>
      <c r="E39" s="46">
        <f t="shared" si="0"/>
        <v>7</v>
      </c>
      <c r="F39" s="55">
        <f t="shared" si="1"/>
        <v>79.143</v>
      </c>
      <c r="G39" s="64"/>
      <c r="H39" s="65"/>
      <c r="I39" s="67"/>
      <c r="J39" s="67"/>
      <c r="K39" s="67"/>
      <c r="L39" s="67"/>
      <c r="M39" s="67"/>
      <c r="N39" s="67"/>
      <c r="O39" s="51">
        <f t="shared" si="2"/>
        <v>0</v>
      </c>
    </row>
    <row r="40" spans="1:15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2" customHeight="1">
      <c r="A41" s="38">
        <v>29</v>
      </c>
      <c r="B41" s="41" t="s">
        <v>27</v>
      </c>
      <c r="C41" s="48">
        <v>0.5</v>
      </c>
      <c r="D41" s="55">
        <v>99.5</v>
      </c>
      <c r="E41" s="46">
        <f t="shared" si="0"/>
        <v>7</v>
      </c>
      <c r="F41" s="55">
        <v>92.5</v>
      </c>
      <c r="G41" s="64"/>
      <c r="H41" s="65"/>
      <c r="I41" s="67"/>
      <c r="J41" s="67"/>
      <c r="K41" s="67"/>
      <c r="L41" s="67"/>
      <c r="M41" s="67"/>
      <c r="N41" s="67"/>
      <c r="O41" s="51">
        <f aca="true" t="shared" si="3" ref="O41:O62">(SUM(G41:N41))*F41</f>
        <v>0</v>
      </c>
    </row>
    <row r="42" spans="1:15" ht="12" customHeight="1">
      <c r="A42" s="38">
        <v>30</v>
      </c>
      <c r="B42" s="41" t="s">
        <v>28</v>
      </c>
      <c r="C42" s="48" t="s">
        <v>29</v>
      </c>
      <c r="D42" s="55">
        <v>31.3</v>
      </c>
      <c r="E42" s="46">
        <f t="shared" si="0"/>
        <v>7</v>
      </c>
      <c r="F42" s="55">
        <v>29.11</v>
      </c>
      <c r="G42" s="64"/>
      <c r="H42" s="65"/>
      <c r="I42" s="67"/>
      <c r="J42" s="67"/>
      <c r="K42" s="67"/>
      <c r="L42" s="67"/>
      <c r="M42" s="67"/>
      <c r="N42" s="67"/>
      <c r="O42" s="51">
        <f t="shared" si="3"/>
        <v>0</v>
      </c>
    </row>
    <row r="43" spans="1:15" ht="12" customHeight="1">
      <c r="A43" s="38">
        <v>31</v>
      </c>
      <c r="B43" s="41" t="s">
        <v>28</v>
      </c>
      <c r="C43" s="48">
        <v>0.5</v>
      </c>
      <c r="D43" s="55">
        <v>95</v>
      </c>
      <c r="E43" s="46">
        <f t="shared" si="0"/>
        <v>7</v>
      </c>
      <c r="F43" s="55">
        <v>88.38</v>
      </c>
      <c r="G43" s="64"/>
      <c r="H43" s="65"/>
      <c r="I43" s="67"/>
      <c r="J43" s="67">
        <v>20</v>
      </c>
      <c r="K43" s="67"/>
      <c r="L43" s="67"/>
      <c r="M43" s="67">
        <v>20</v>
      </c>
      <c r="N43" s="67"/>
      <c r="O43" s="51">
        <f t="shared" si="3"/>
        <v>3535.2</v>
      </c>
    </row>
    <row r="44" spans="1:15" ht="12" customHeight="1">
      <c r="A44" s="38">
        <v>32</v>
      </c>
      <c r="B44" s="41" t="s">
        <v>30</v>
      </c>
      <c r="C44" s="48">
        <v>0.5</v>
      </c>
      <c r="D44" s="55">
        <v>77</v>
      </c>
      <c r="E44" s="46">
        <f t="shared" si="0"/>
        <v>7</v>
      </c>
      <c r="F44" s="55">
        <v>71.61</v>
      </c>
      <c r="G44" s="64"/>
      <c r="H44" s="65"/>
      <c r="I44" s="67"/>
      <c r="J44" s="67">
        <v>20</v>
      </c>
      <c r="K44" s="67"/>
      <c r="L44" s="67"/>
      <c r="M44" s="67">
        <v>20</v>
      </c>
      <c r="N44" s="67">
        <v>40</v>
      </c>
      <c r="O44" s="51">
        <f t="shared" si="3"/>
        <v>5728.8</v>
      </c>
    </row>
    <row r="45" spans="1:15" ht="12" customHeight="1">
      <c r="A45" s="38">
        <v>33</v>
      </c>
      <c r="B45" s="41" t="s">
        <v>31</v>
      </c>
      <c r="C45" s="48">
        <v>0.5</v>
      </c>
      <c r="D45" s="55">
        <v>76</v>
      </c>
      <c r="E45" s="46">
        <f t="shared" si="0"/>
        <v>7</v>
      </c>
      <c r="F45" s="55">
        <v>70.68</v>
      </c>
      <c r="G45" s="64"/>
      <c r="H45" s="65"/>
      <c r="I45" s="67"/>
      <c r="J45" s="67"/>
      <c r="K45" s="67"/>
      <c r="L45" s="67"/>
      <c r="M45" s="67"/>
      <c r="N45" s="67"/>
      <c r="O45" s="51">
        <f t="shared" si="3"/>
        <v>0</v>
      </c>
    </row>
    <row r="46" spans="1:15" ht="12" customHeight="1">
      <c r="A46" s="38">
        <v>34</v>
      </c>
      <c r="B46" s="41" t="s">
        <v>32</v>
      </c>
      <c r="C46" s="48">
        <v>0.5</v>
      </c>
      <c r="D46" s="55">
        <v>75</v>
      </c>
      <c r="E46" s="46">
        <f t="shared" si="0"/>
        <v>7</v>
      </c>
      <c r="F46" s="55">
        <v>69.75</v>
      </c>
      <c r="G46" s="64"/>
      <c r="H46" s="65"/>
      <c r="I46" s="67"/>
      <c r="J46" s="67"/>
      <c r="K46" s="67"/>
      <c r="L46" s="67"/>
      <c r="M46" s="67"/>
      <c r="N46" s="67"/>
      <c r="O46" s="51">
        <f t="shared" si="3"/>
        <v>0</v>
      </c>
    </row>
    <row r="47" spans="1:15" ht="12" customHeight="1">
      <c r="A47" s="38">
        <v>35</v>
      </c>
      <c r="B47" s="41" t="s">
        <v>33</v>
      </c>
      <c r="C47" s="48" t="s">
        <v>29</v>
      </c>
      <c r="D47" s="55">
        <v>28.7</v>
      </c>
      <c r="E47" s="46">
        <f t="shared" si="0"/>
        <v>7</v>
      </c>
      <c r="F47" s="55">
        <v>26.69</v>
      </c>
      <c r="G47" s="64"/>
      <c r="H47" s="65"/>
      <c r="I47" s="67"/>
      <c r="J47" s="67"/>
      <c r="K47" s="67"/>
      <c r="L47" s="67"/>
      <c r="M47" s="67"/>
      <c r="N47" s="67"/>
      <c r="O47" s="51">
        <f t="shared" si="3"/>
        <v>0</v>
      </c>
    </row>
    <row r="48" spans="1:15" ht="12" customHeight="1">
      <c r="A48" s="38">
        <v>36</v>
      </c>
      <c r="B48" s="41" t="s">
        <v>34</v>
      </c>
      <c r="C48" s="48">
        <v>0.5</v>
      </c>
      <c r="D48" s="55">
        <v>75</v>
      </c>
      <c r="E48" s="46">
        <f t="shared" si="0"/>
        <v>7</v>
      </c>
      <c r="F48" s="55">
        <v>69.75</v>
      </c>
      <c r="G48" s="64"/>
      <c r="H48" s="65"/>
      <c r="I48" s="67">
        <v>20</v>
      </c>
      <c r="J48" s="67"/>
      <c r="K48" s="67"/>
      <c r="L48" s="67"/>
      <c r="M48" s="67"/>
      <c r="N48" s="67"/>
      <c r="O48" s="51">
        <f t="shared" si="3"/>
        <v>1395</v>
      </c>
    </row>
    <row r="49" spans="1:15" ht="12" customHeight="1">
      <c r="A49" s="38">
        <v>37</v>
      </c>
      <c r="B49" s="41" t="s">
        <v>35</v>
      </c>
      <c r="C49" s="48">
        <v>0.5</v>
      </c>
      <c r="D49" s="55">
        <v>82</v>
      </c>
      <c r="E49" s="46">
        <f t="shared" si="0"/>
        <v>7</v>
      </c>
      <c r="F49" s="55">
        <v>76.26</v>
      </c>
      <c r="G49" s="64"/>
      <c r="H49" s="65"/>
      <c r="I49" s="67"/>
      <c r="J49" s="67"/>
      <c r="K49" s="67"/>
      <c r="L49" s="67"/>
      <c r="M49" s="67">
        <v>20</v>
      </c>
      <c r="N49" s="67"/>
      <c r="O49" s="51">
        <f t="shared" si="3"/>
        <v>1525.2</v>
      </c>
    </row>
    <row r="50" spans="1:15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0"/>
        <v>7</v>
      </c>
      <c r="F50" s="55">
        <v>87.32</v>
      </c>
      <c r="G50" s="64"/>
      <c r="H50" s="65"/>
      <c r="I50" s="67"/>
      <c r="J50" s="67"/>
      <c r="K50" s="67"/>
      <c r="L50" s="67"/>
      <c r="M50" s="67"/>
      <c r="N50" s="67"/>
      <c r="O50" s="51">
        <f t="shared" si="3"/>
        <v>0</v>
      </c>
    </row>
    <row r="51" spans="1:15" ht="12" customHeight="1">
      <c r="A51" s="38">
        <v>39</v>
      </c>
      <c r="B51" s="41" t="s">
        <v>37</v>
      </c>
      <c r="C51" s="48">
        <v>0.5</v>
      </c>
      <c r="D51" s="55">
        <v>93.3</v>
      </c>
      <c r="E51" s="46">
        <f t="shared" si="0"/>
        <v>7</v>
      </c>
      <c r="F51" s="55">
        <v>86.77</v>
      </c>
      <c r="G51" s="64"/>
      <c r="H51" s="65"/>
      <c r="I51" s="67"/>
      <c r="J51" s="67"/>
      <c r="K51" s="67"/>
      <c r="L51" s="67"/>
      <c r="M51" s="67"/>
      <c r="N51" s="67"/>
      <c r="O51" s="51">
        <f t="shared" si="3"/>
        <v>0</v>
      </c>
    </row>
    <row r="52" spans="1:15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0"/>
        <v>7</v>
      </c>
      <c r="F52" s="55">
        <v>86.77</v>
      </c>
      <c r="G52" s="64"/>
      <c r="H52" s="65"/>
      <c r="I52" s="67"/>
      <c r="J52" s="67"/>
      <c r="K52" s="67"/>
      <c r="L52" s="67"/>
      <c r="M52" s="67"/>
      <c r="N52" s="67"/>
      <c r="O52" s="51">
        <f t="shared" si="3"/>
        <v>0</v>
      </c>
    </row>
    <row r="53" spans="1:15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0"/>
        <v>7</v>
      </c>
      <c r="F53" s="55">
        <v>87.33</v>
      </c>
      <c r="G53" s="64"/>
      <c r="H53" s="65"/>
      <c r="I53" s="67"/>
      <c r="J53" s="67"/>
      <c r="K53" s="67"/>
      <c r="L53" s="67"/>
      <c r="M53" s="67"/>
      <c r="N53" s="67"/>
      <c r="O53" s="51">
        <f t="shared" si="3"/>
        <v>0</v>
      </c>
    </row>
    <row r="54" spans="1:15" ht="12" customHeight="1">
      <c r="A54" s="38">
        <v>42</v>
      </c>
      <c r="B54" s="41" t="s">
        <v>40</v>
      </c>
      <c r="C54" s="48">
        <v>0.5</v>
      </c>
      <c r="D54" s="55">
        <v>85</v>
      </c>
      <c r="E54" s="46">
        <f t="shared" si="0"/>
        <v>7</v>
      </c>
      <c r="F54" s="55">
        <v>79.05</v>
      </c>
      <c r="G54" s="64"/>
      <c r="H54" s="65"/>
      <c r="I54" s="67"/>
      <c r="J54" s="67"/>
      <c r="K54" s="67"/>
      <c r="L54" s="67"/>
      <c r="M54" s="67"/>
      <c r="N54" s="67"/>
      <c r="O54" s="51">
        <f t="shared" si="3"/>
        <v>0</v>
      </c>
    </row>
    <row r="55" spans="1:15" ht="12" customHeight="1">
      <c r="A55" s="38">
        <v>43</v>
      </c>
      <c r="B55" s="41" t="s">
        <v>41</v>
      </c>
      <c r="C55" s="48">
        <v>0.5</v>
      </c>
      <c r="D55" s="55">
        <v>78</v>
      </c>
      <c r="E55" s="46">
        <f t="shared" si="0"/>
        <v>7</v>
      </c>
      <c r="F55" s="55">
        <v>72.54</v>
      </c>
      <c r="G55" s="64"/>
      <c r="H55" s="65"/>
      <c r="I55" s="67"/>
      <c r="J55" s="67"/>
      <c r="K55" s="67"/>
      <c r="L55" s="67"/>
      <c r="M55" s="67"/>
      <c r="N55" s="67"/>
      <c r="O55" s="51">
        <f t="shared" si="3"/>
        <v>0</v>
      </c>
    </row>
    <row r="56" spans="1:15" ht="12" customHeight="1">
      <c r="A56" s="38">
        <v>44</v>
      </c>
      <c r="B56" s="41" t="s">
        <v>42</v>
      </c>
      <c r="C56" s="48">
        <v>0.5</v>
      </c>
      <c r="D56" s="55">
        <v>95</v>
      </c>
      <c r="E56" s="46">
        <f t="shared" si="0"/>
        <v>7</v>
      </c>
      <c r="F56" s="55">
        <v>88.35</v>
      </c>
      <c r="G56" s="64"/>
      <c r="H56" s="65"/>
      <c r="I56" s="67"/>
      <c r="J56" s="67"/>
      <c r="K56" s="67"/>
      <c r="L56" s="67"/>
      <c r="M56" s="67"/>
      <c r="N56" s="67"/>
      <c r="O56" s="51">
        <f t="shared" si="3"/>
        <v>0</v>
      </c>
    </row>
    <row r="57" spans="1:15" ht="12" customHeight="1">
      <c r="A57" s="38">
        <v>45</v>
      </c>
      <c r="B57" s="41" t="s">
        <v>43</v>
      </c>
      <c r="C57" s="48" t="s">
        <v>29</v>
      </c>
      <c r="D57" s="55">
        <v>30.7</v>
      </c>
      <c r="E57" s="46">
        <f t="shared" si="0"/>
        <v>7</v>
      </c>
      <c r="F57" s="55">
        <v>28.55</v>
      </c>
      <c r="G57" s="64"/>
      <c r="H57" s="65"/>
      <c r="I57" s="67"/>
      <c r="J57" s="67"/>
      <c r="K57" s="67"/>
      <c r="L57" s="67"/>
      <c r="M57" s="67"/>
      <c r="N57" s="67"/>
      <c r="O57" s="51">
        <f t="shared" si="3"/>
        <v>0</v>
      </c>
    </row>
    <row r="58" spans="1:15" ht="12" customHeight="1">
      <c r="A58" s="38">
        <v>46</v>
      </c>
      <c r="B58" s="41" t="s">
        <v>43</v>
      </c>
      <c r="C58" s="48">
        <v>0.5</v>
      </c>
      <c r="D58" s="55">
        <v>99.9</v>
      </c>
      <c r="E58" s="46">
        <f t="shared" si="0"/>
        <v>7</v>
      </c>
      <c r="F58" s="55">
        <v>92.9</v>
      </c>
      <c r="G58" s="64"/>
      <c r="H58" s="65"/>
      <c r="I58" s="67"/>
      <c r="J58" s="67"/>
      <c r="K58" s="67"/>
      <c r="L58" s="67"/>
      <c r="M58" s="67"/>
      <c r="N58" s="67"/>
      <c r="O58" s="51">
        <f t="shared" si="3"/>
        <v>0</v>
      </c>
    </row>
    <row r="59" spans="1:15" ht="12" customHeight="1">
      <c r="A59" s="38">
        <v>47</v>
      </c>
      <c r="B59" s="41" t="s">
        <v>44</v>
      </c>
      <c r="C59" s="48" t="s">
        <v>29</v>
      </c>
      <c r="D59" s="55">
        <v>42.9</v>
      </c>
      <c r="E59" s="46">
        <f t="shared" si="0"/>
        <v>7</v>
      </c>
      <c r="F59" s="55">
        <v>39.9</v>
      </c>
      <c r="G59" s="64"/>
      <c r="H59" s="65"/>
      <c r="I59" s="67"/>
      <c r="J59" s="67"/>
      <c r="K59" s="67"/>
      <c r="L59" s="67"/>
      <c r="M59" s="67"/>
      <c r="N59" s="67"/>
      <c r="O59" s="51">
        <f t="shared" si="3"/>
        <v>0</v>
      </c>
    </row>
    <row r="60" spans="1:15" ht="12" customHeight="1">
      <c r="A60" s="38">
        <v>48</v>
      </c>
      <c r="B60" s="41" t="s">
        <v>45</v>
      </c>
      <c r="C60" s="48">
        <v>0.5</v>
      </c>
      <c r="D60" s="55">
        <v>163</v>
      </c>
      <c r="E60" s="46">
        <f t="shared" si="0"/>
        <v>7</v>
      </c>
      <c r="F60" s="55">
        <v>151.6</v>
      </c>
      <c r="G60" s="64"/>
      <c r="H60" s="65"/>
      <c r="I60" s="67"/>
      <c r="J60" s="67"/>
      <c r="K60" s="67"/>
      <c r="L60" s="67"/>
      <c r="M60" s="67"/>
      <c r="N60" s="67"/>
      <c r="O60" s="51">
        <f t="shared" si="3"/>
        <v>0</v>
      </c>
    </row>
    <row r="61" spans="1:15" ht="12" customHeight="1">
      <c r="A61" s="38">
        <v>49</v>
      </c>
      <c r="B61" s="41" t="s">
        <v>46</v>
      </c>
      <c r="C61" s="48">
        <v>0.5</v>
      </c>
      <c r="D61" s="55">
        <v>89.9</v>
      </c>
      <c r="E61" s="46">
        <f t="shared" si="0"/>
        <v>7</v>
      </c>
      <c r="F61" s="55">
        <v>83.6</v>
      </c>
      <c r="G61" s="64"/>
      <c r="H61" s="65"/>
      <c r="I61" s="67"/>
      <c r="J61" s="67"/>
      <c r="K61" s="67"/>
      <c r="L61" s="67"/>
      <c r="M61" s="67"/>
      <c r="N61" s="67"/>
      <c r="O61" s="51">
        <f t="shared" si="3"/>
        <v>0</v>
      </c>
    </row>
    <row r="62" spans="1:15" ht="12" customHeight="1">
      <c r="A62" s="38">
        <v>50</v>
      </c>
      <c r="B62" s="41" t="s">
        <v>47</v>
      </c>
      <c r="C62" s="48">
        <v>0.5</v>
      </c>
      <c r="D62" s="55">
        <v>165</v>
      </c>
      <c r="E62" s="46">
        <f t="shared" si="0"/>
        <v>7</v>
      </c>
      <c r="F62" s="55">
        <v>153.45</v>
      </c>
      <c r="G62" s="64"/>
      <c r="H62" s="65"/>
      <c r="I62" s="67"/>
      <c r="J62" s="67"/>
      <c r="K62" s="67"/>
      <c r="L62" s="67"/>
      <c r="M62" s="67"/>
      <c r="N62" s="67"/>
      <c r="O62" s="51">
        <f t="shared" si="3"/>
        <v>0</v>
      </c>
    </row>
    <row r="63" spans="1:15" ht="12" customHeight="1">
      <c r="A63" s="155" t="s">
        <v>50</v>
      </c>
      <c r="B63" s="156"/>
      <c r="C63" s="15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ht="12" customHeight="1">
      <c r="A64" s="38">
        <v>53</v>
      </c>
      <c r="B64" s="59" t="s">
        <v>51</v>
      </c>
      <c r="C64" s="48">
        <v>0.7</v>
      </c>
      <c r="D64" s="55">
        <v>186.9</v>
      </c>
      <c r="E64" s="46">
        <v>7</v>
      </c>
      <c r="F64" s="55">
        <v>173.81</v>
      </c>
      <c r="G64" s="64"/>
      <c r="H64" s="65">
        <v>12</v>
      </c>
      <c r="I64" s="67"/>
      <c r="J64" s="67"/>
      <c r="K64" s="67"/>
      <c r="L64" s="67"/>
      <c r="M64" s="67">
        <v>12</v>
      </c>
      <c r="N64" s="67">
        <v>24</v>
      </c>
      <c r="O64" s="51">
        <f aca="true" t="shared" si="4" ref="O64:O70">(SUM(G64:N64))*F64</f>
        <v>8342.880000000001</v>
      </c>
    </row>
    <row r="65" spans="1:15" ht="12" customHeight="1">
      <c r="A65" s="38">
        <v>54</v>
      </c>
      <c r="B65" s="59" t="s">
        <v>52</v>
      </c>
      <c r="C65" s="48">
        <v>0.7</v>
      </c>
      <c r="D65" s="55">
        <v>191.5</v>
      </c>
      <c r="E65" s="46">
        <f aca="true" t="shared" si="5" ref="E65:E70">E64</f>
        <v>7</v>
      </c>
      <c r="F65" s="55">
        <v>178.1</v>
      </c>
      <c r="G65" s="64"/>
      <c r="H65" s="65"/>
      <c r="I65" s="67"/>
      <c r="J65" s="67"/>
      <c r="K65" s="67"/>
      <c r="L65" s="67"/>
      <c r="M65" s="67"/>
      <c r="N65" s="67"/>
      <c r="O65" s="51">
        <f t="shared" si="4"/>
        <v>0</v>
      </c>
    </row>
    <row r="66" spans="1:15" ht="12" customHeight="1">
      <c r="A66" s="38">
        <v>55</v>
      </c>
      <c r="B66" s="59" t="s">
        <v>53</v>
      </c>
      <c r="C66" s="48">
        <v>0.7</v>
      </c>
      <c r="D66" s="55">
        <v>211.2</v>
      </c>
      <c r="E66" s="46">
        <f t="shared" si="5"/>
        <v>7</v>
      </c>
      <c r="F66" s="55">
        <v>196.42</v>
      </c>
      <c r="G66" s="64"/>
      <c r="H66" s="65"/>
      <c r="I66" s="67"/>
      <c r="J66" s="67"/>
      <c r="K66" s="67"/>
      <c r="L66" s="67"/>
      <c r="M66" s="67"/>
      <c r="N66" s="67"/>
      <c r="O66" s="51">
        <f t="shared" si="4"/>
        <v>0</v>
      </c>
    </row>
    <row r="67" spans="1:15" ht="12" customHeight="1">
      <c r="A67" s="38">
        <v>56</v>
      </c>
      <c r="B67" s="59" t="s">
        <v>54</v>
      </c>
      <c r="C67" s="48">
        <v>0.7</v>
      </c>
      <c r="D67" s="55">
        <v>196.1</v>
      </c>
      <c r="E67" s="46">
        <f t="shared" si="5"/>
        <v>7</v>
      </c>
      <c r="F67" s="55">
        <v>182.37</v>
      </c>
      <c r="G67" s="64"/>
      <c r="H67" s="65"/>
      <c r="I67" s="67"/>
      <c r="J67" s="67"/>
      <c r="K67" s="67"/>
      <c r="L67" s="67"/>
      <c r="M67" s="67"/>
      <c r="N67" s="67"/>
      <c r="O67" s="51">
        <f t="shared" si="4"/>
        <v>0</v>
      </c>
    </row>
    <row r="68" spans="1:15" ht="12" customHeight="1">
      <c r="A68" s="38">
        <v>57</v>
      </c>
      <c r="B68" s="59" t="s">
        <v>55</v>
      </c>
      <c r="C68" s="48">
        <v>0.7</v>
      </c>
      <c r="D68" s="55">
        <v>185.4</v>
      </c>
      <c r="E68" s="46">
        <f t="shared" si="5"/>
        <v>7</v>
      </c>
      <c r="F68" s="55">
        <v>172.42</v>
      </c>
      <c r="G68" s="64"/>
      <c r="H68" s="65"/>
      <c r="I68" s="67"/>
      <c r="J68" s="67"/>
      <c r="K68" s="67"/>
      <c r="L68" s="67"/>
      <c r="M68" s="67"/>
      <c r="N68" s="67"/>
      <c r="O68" s="51">
        <f t="shared" si="4"/>
        <v>0</v>
      </c>
    </row>
    <row r="69" spans="1:15" ht="12" customHeight="1">
      <c r="A69" s="38"/>
      <c r="B69" s="59" t="s">
        <v>58</v>
      </c>
      <c r="C69" s="60"/>
      <c r="D69" s="55">
        <v>20.4</v>
      </c>
      <c r="E69" s="46">
        <f t="shared" si="5"/>
        <v>7</v>
      </c>
      <c r="F69" s="55">
        <v>18.97</v>
      </c>
      <c r="G69" s="64"/>
      <c r="H69" s="65"/>
      <c r="I69" s="67"/>
      <c r="J69" s="67"/>
      <c r="K69" s="67"/>
      <c r="L69" s="67"/>
      <c r="M69" s="67"/>
      <c r="N69" s="67"/>
      <c r="O69" s="51">
        <f t="shared" si="4"/>
        <v>0</v>
      </c>
    </row>
    <row r="70" spans="1:15" ht="12" customHeight="1">
      <c r="A70" s="38"/>
      <c r="B70" s="59" t="s">
        <v>59</v>
      </c>
      <c r="C70" s="60"/>
      <c r="D70" s="55">
        <v>6.7</v>
      </c>
      <c r="E70" s="46">
        <f t="shared" si="5"/>
        <v>7</v>
      </c>
      <c r="F70" s="55">
        <v>6.23</v>
      </c>
      <c r="G70" s="64"/>
      <c r="H70" s="65"/>
      <c r="I70" s="67"/>
      <c r="J70" s="67"/>
      <c r="K70" s="67"/>
      <c r="L70" s="67"/>
      <c r="M70" s="67"/>
      <c r="N70" s="67"/>
      <c r="O70" s="51">
        <f t="shared" si="4"/>
        <v>0</v>
      </c>
    </row>
    <row r="71" spans="1:15" ht="12" customHeight="1">
      <c r="A71" s="38"/>
      <c r="B71" s="40" t="s">
        <v>99</v>
      </c>
      <c r="C71" s="60"/>
      <c r="D71" s="55">
        <v>221</v>
      </c>
      <c r="E71" s="46">
        <v>7</v>
      </c>
      <c r="F71" s="55">
        <v>205.53</v>
      </c>
      <c r="G71" s="64"/>
      <c r="H71" s="65"/>
      <c r="I71" s="67"/>
      <c r="J71" s="67"/>
      <c r="K71" s="67"/>
      <c r="L71" s="67"/>
      <c r="M71" s="67"/>
      <c r="N71" s="67"/>
      <c r="O71" s="51">
        <f>SUM(G71+H71+I71+J71+K71+L71+M71+N71)*F71</f>
        <v>0</v>
      </c>
    </row>
    <row r="72" spans="1:15" ht="12" customHeight="1">
      <c r="A72" s="38"/>
      <c r="B72" s="40" t="s">
        <v>100</v>
      </c>
      <c r="C72" s="60"/>
      <c r="D72" s="55">
        <v>221</v>
      </c>
      <c r="E72" s="46">
        <v>7</v>
      </c>
      <c r="F72" s="55">
        <v>205.53</v>
      </c>
      <c r="G72" s="64"/>
      <c r="H72" s="65"/>
      <c r="I72" s="67"/>
      <c r="J72" s="67"/>
      <c r="K72" s="67"/>
      <c r="L72" s="67"/>
      <c r="M72" s="67"/>
      <c r="N72" s="67"/>
      <c r="O72" s="51">
        <f>SUM(G72+H72+I72+J72+K72+L72+M72+N72)*F72</f>
        <v>0</v>
      </c>
    </row>
    <row r="73" spans="1:15" ht="12" customHeight="1">
      <c r="A73" s="38"/>
      <c r="B73" s="40" t="s">
        <v>101</v>
      </c>
      <c r="C73" s="60"/>
      <c r="D73" s="55">
        <v>221</v>
      </c>
      <c r="E73" s="46">
        <v>7</v>
      </c>
      <c r="F73" s="55">
        <v>205.53</v>
      </c>
      <c r="G73" s="64"/>
      <c r="H73" s="65"/>
      <c r="I73" s="67"/>
      <c r="J73" s="67"/>
      <c r="K73" s="67"/>
      <c r="L73" s="67"/>
      <c r="M73" s="67"/>
      <c r="N73" s="67"/>
      <c r="O73" s="51">
        <f>SUM(G73+H73+I73+J73+K73+L73+M73+N73)*F73</f>
        <v>0</v>
      </c>
    </row>
    <row r="74" spans="1:15" ht="12" customHeight="1">
      <c r="A74" s="38"/>
      <c r="B74" s="40" t="s">
        <v>102</v>
      </c>
      <c r="C74" s="60"/>
      <c r="D74" s="55">
        <v>221</v>
      </c>
      <c r="E74" s="46">
        <v>7</v>
      </c>
      <c r="F74" s="55">
        <v>205.53</v>
      </c>
      <c r="G74" s="64"/>
      <c r="H74" s="65"/>
      <c r="I74" s="67"/>
      <c r="J74" s="67"/>
      <c r="K74" s="67"/>
      <c r="L74" s="67"/>
      <c r="M74" s="67"/>
      <c r="N74" s="67"/>
      <c r="O74" s="51">
        <f>SUM(G74+H74+I74+J74+K74+L74+M74+N74)*F74</f>
        <v>0</v>
      </c>
    </row>
    <row r="75" spans="1:15" ht="12" customHeight="1" thickBo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</row>
    <row r="76" spans="1:15" ht="13.5" thickBot="1">
      <c r="A76" s="1"/>
      <c r="N76" t="s">
        <v>92</v>
      </c>
      <c r="O76" s="58">
        <f>SUM(O12:O71)</f>
        <v>101514.45599999999</v>
      </c>
    </row>
    <row r="77" ht="12.75">
      <c r="A77" s="1"/>
    </row>
    <row r="78" spans="1:14" ht="12.75">
      <c r="A78" s="1"/>
      <c r="N78" s="63"/>
    </row>
    <row r="79" ht="12.75">
      <c r="A79" s="1"/>
    </row>
    <row r="80" ht="12.75">
      <c r="A80" s="2"/>
    </row>
    <row r="81" ht="12.75">
      <c r="A81" s="3"/>
    </row>
  </sheetData>
  <sheetProtection/>
  <mergeCells count="7">
    <mergeCell ref="A63:C63"/>
    <mergeCell ref="A7:A10"/>
    <mergeCell ref="B7:B10"/>
    <mergeCell ref="C7:C10"/>
    <mergeCell ref="G7:G8"/>
    <mergeCell ref="A11:C11"/>
    <mergeCell ref="A40:C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9">
      <selection activeCell="B22" sqref="B22:O25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3" width="5.625" style="45" customWidth="1"/>
    <col min="14" max="14" width="5.625" style="0" customWidth="1"/>
    <col min="15" max="15" width="12.50390625" style="0" customWidth="1"/>
  </cols>
  <sheetData>
    <row r="1" spans="1:14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8"/>
    </row>
    <row r="2" spans="1:14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8"/>
    </row>
    <row r="3" spans="1:14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8"/>
    </row>
    <row r="4" spans="1:14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8"/>
    </row>
    <row r="5" spans="1:14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8"/>
    </row>
    <row r="6" spans="1:14" ht="12" customHeight="1">
      <c r="A6" s="8"/>
      <c r="B6" s="8"/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8"/>
    </row>
    <row r="7" spans="1:14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8"/>
    </row>
    <row r="8" spans="1:14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8"/>
    </row>
    <row r="9" spans="1:14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8"/>
    </row>
    <row r="10" spans="1:15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3</v>
      </c>
      <c r="N10" s="71" t="s">
        <v>91</v>
      </c>
      <c r="O10" s="61" t="s">
        <v>87</v>
      </c>
    </row>
    <row r="11" spans="1:15" ht="12" customHeigh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2" customHeight="1">
      <c r="A12" s="38">
        <v>1</v>
      </c>
      <c r="B12" s="39" t="s">
        <v>6</v>
      </c>
      <c r="C12" s="48">
        <v>0.5</v>
      </c>
      <c r="D12" s="110">
        <v>88.9</v>
      </c>
      <c r="E12" s="46">
        <f aca="true" t="shared" si="0" ref="E12:E62">E11</f>
        <v>7</v>
      </c>
      <c r="F12" s="55">
        <f aca="true" t="shared" si="1" ref="F12:F39">D12-(D12*E12/100)</f>
        <v>82.677</v>
      </c>
      <c r="G12" s="64"/>
      <c r="H12" s="65">
        <v>20</v>
      </c>
      <c r="I12" s="67">
        <v>60</v>
      </c>
      <c r="J12" s="67"/>
      <c r="K12" s="67">
        <v>20</v>
      </c>
      <c r="L12" s="67">
        <v>20</v>
      </c>
      <c r="M12" s="67">
        <v>60</v>
      </c>
      <c r="N12" s="67"/>
      <c r="O12" s="51">
        <f aca="true" t="shared" si="2" ref="O12:O39">(SUM(G12:N12))*F12</f>
        <v>14881.86</v>
      </c>
    </row>
    <row r="13" spans="1:15" ht="12" customHeight="1">
      <c r="A13" s="38">
        <v>2</v>
      </c>
      <c r="B13" s="39" t="s">
        <v>6</v>
      </c>
      <c r="C13" s="48">
        <v>0.7</v>
      </c>
      <c r="D13" s="110">
        <v>122.8</v>
      </c>
      <c r="E13" s="46">
        <f t="shared" si="0"/>
        <v>7</v>
      </c>
      <c r="F13" s="55">
        <f t="shared" si="1"/>
        <v>114.204</v>
      </c>
      <c r="G13" s="64"/>
      <c r="H13" s="65">
        <v>36</v>
      </c>
      <c r="I13" s="67">
        <v>36</v>
      </c>
      <c r="J13" s="67"/>
      <c r="K13" s="67">
        <v>12</v>
      </c>
      <c r="L13" s="67">
        <v>12</v>
      </c>
      <c r="M13" s="67">
        <v>24</v>
      </c>
      <c r="N13" s="67"/>
      <c r="O13" s="51">
        <f t="shared" si="2"/>
        <v>13704.48</v>
      </c>
    </row>
    <row r="14" spans="1:15" ht="12" customHeight="1">
      <c r="A14" s="38">
        <v>3</v>
      </c>
      <c r="B14" s="39" t="s">
        <v>7</v>
      </c>
      <c r="C14" s="48">
        <v>0.5</v>
      </c>
      <c r="D14" s="110">
        <v>85</v>
      </c>
      <c r="E14" s="46">
        <f t="shared" si="0"/>
        <v>7</v>
      </c>
      <c r="F14" s="55">
        <f t="shared" si="1"/>
        <v>79.05</v>
      </c>
      <c r="G14" s="64"/>
      <c r="H14" s="65"/>
      <c r="I14" s="67"/>
      <c r="J14" s="67"/>
      <c r="K14" s="67">
        <v>20</v>
      </c>
      <c r="L14" s="67"/>
      <c r="M14" s="67"/>
      <c r="N14" s="67"/>
      <c r="O14" s="51">
        <f t="shared" si="2"/>
        <v>1581</v>
      </c>
    </row>
    <row r="15" spans="1:15" ht="12" customHeight="1">
      <c r="A15" s="38">
        <v>4</v>
      </c>
      <c r="B15" s="39" t="s">
        <v>8</v>
      </c>
      <c r="C15" s="48">
        <v>0.5</v>
      </c>
      <c r="D15" s="110">
        <v>85</v>
      </c>
      <c r="E15" s="46">
        <f t="shared" si="0"/>
        <v>7</v>
      </c>
      <c r="F15" s="55">
        <f t="shared" si="1"/>
        <v>79.05</v>
      </c>
      <c r="G15" s="64"/>
      <c r="H15" s="65"/>
      <c r="I15" s="67"/>
      <c r="J15" s="67"/>
      <c r="K15" s="67">
        <v>20</v>
      </c>
      <c r="L15" s="67">
        <v>20</v>
      </c>
      <c r="M15" s="67"/>
      <c r="N15" s="67"/>
      <c r="O15" s="51">
        <f t="shared" si="2"/>
        <v>3162</v>
      </c>
    </row>
    <row r="16" spans="1:15" ht="12" customHeight="1">
      <c r="A16" s="38">
        <v>5</v>
      </c>
      <c r="B16" s="39" t="s">
        <v>9</v>
      </c>
      <c r="C16" s="48">
        <v>0.5</v>
      </c>
      <c r="D16" s="110">
        <v>85</v>
      </c>
      <c r="E16" s="46">
        <f t="shared" si="0"/>
        <v>7</v>
      </c>
      <c r="F16" s="55">
        <f t="shared" si="1"/>
        <v>79.05</v>
      </c>
      <c r="G16" s="64"/>
      <c r="H16" s="65"/>
      <c r="I16" s="67"/>
      <c r="J16" s="67"/>
      <c r="K16" s="67">
        <v>20</v>
      </c>
      <c r="L16" s="67">
        <v>20</v>
      </c>
      <c r="M16" s="67">
        <v>20</v>
      </c>
      <c r="N16" s="67"/>
      <c r="O16" s="51">
        <f t="shared" si="2"/>
        <v>4743</v>
      </c>
    </row>
    <row r="17" spans="1:15" ht="12" customHeight="1">
      <c r="A17" s="38">
        <v>6</v>
      </c>
      <c r="B17" s="39" t="s">
        <v>10</v>
      </c>
      <c r="C17" s="48">
        <v>0.7</v>
      </c>
      <c r="D17" s="110">
        <v>251.6</v>
      </c>
      <c r="E17" s="46">
        <f t="shared" si="0"/>
        <v>7</v>
      </c>
      <c r="F17" s="55">
        <f t="shared" si="1"/>
        <v>233.988</v>
      </c>
      <c r="G17" s="64"/>
      <c r="H17" s="65"/>
      <c r="I17" s="67"/>
      <c r="J17" s="67"/>
      <c r="K17" s="67"/>
      <c r="L17" s="67"/>
      <c r="M17" s="67">
        <v>12</v>
      </c>
      <c r="N17" s="67"/>
      <c r="O17" s="51">
        <f t="shared" si="2"/>
        <v>2807.8559999999998</v>
      </c>
    </row>
    <row r="18" spans="1:15" ht="12" customHeight="1">
      <c r="A18" s="38">
        <v>7</v>
      </c>
      <c r="B18" s="39" t="s">
        <v>11</v>
      </c>
      <c r="C18" s="48">
        <v>1.75</v>
      </c>
      <c r="D18" s="110">
        <v>491.8</v>
      </c>
      <c r="E18" s="46">
        <f t="shared" si="0"/>
        <v>7</v>
      </c>
      <c r="F18" s="55">
        <f t="shared" si="1"/>
        <v>457.374</v>
      </c>
      <c r="G18" s="64"/>
      <c r="H18" s="65"/>
      <c r="I18" s="67"/>
      <c r="J18" s="67"/>
      <c r="K18" s="67"/>
      <c r="L18" s="67"/>
      <c r="M18" s="67"/>
      <c r="N18" s="67"/>
      <c r="O18" s="51">
        <f t="shared" si="2"/>
        <v>0</v>
      </c>
    </row>
    <row r="19" spans="1:15" ht="12" customHeight="1">
      <c r="A19" s="38">
        <v>8</v>
      </c>
      <c r="B19" s="39" t="s">
        <v>12</v>
      </c>
      <c r="C19" s="48">
        <v>0.5</v>
      </c>
      <c r="D19" s="110">
        <v>88.9</v>
      </c>
      <c r="E19" s="46">
        <f t="shared" si="0"/>
        <v>7</v>
      </c>
      <c r="F19" s="55">
        <f t="shared" si="1"/>
        <v>82.677</v>
      </c>
      <c r="G19" s="64"/>
      <c r="H19" s="65">
        <v>60</v>
      </c>
      <c r="I19" s="67"/>
      <c r="J19" s="67"/>
      <c r="K19" s="67">
        <v>20</v>
      </c>
      <c r="L19" s="67"/>
      <c r="M19" s="67">
        <v>40</v>
      </c>
      <c r="N19" s="67"/>
      <c r="O19" s="51">
        <f t="shared" si="2"/>
        <v>9921.240000000002</v>
      </c>
    </row>
    <row r="20" spans="1:15" ht="12" customHeight="1">
      <c r="A20" s="38">
        <v>9</v>
      </c>
      <c r="B20" s="39" t="s">
        <v>13</v>
      </c>
      <c r="C20" s="48">
        <v>0.75</v>
      </c>
      <c r="D20" s="110">
        <v>131</v>
      </c>
      <c r="E20" s="46">
        <f t="shared" si="0"/>
        <v>7</v>
      </c>
      <c r="F20" s="55">
        <f t="shared" si="1"/>
        <v>121.83</v>
      </c>
      <c r="G20" s="64"/>
      <c r="H20" s="65"/>
      <c r="I20" s="67"/>
      <c r="J20" s="67"/>
      <c r="K20" s="67">
        <v>12</v>
      </c>
      <c r="L20" s="67"/>
      <c r="M20" s="67">
        <v>12</v>
      </c>
      <c r="N20" s="67"/>
      <c r="O20" s="51">
        <f t="shared" si="2"/>
        <v>2923.92</v>
      </c>
    </row>
    <row r="21" spans="1:15" ht="12" customHeight="1">
      <c r="A21" s="38">
        <v>10</v>
      </c>
      <c r="B21" s="39" t="s">
        <v>13</v>
      </c>
      <c r="C21" s="48">
        <v>1.75</v>
      </c>
      <c r="D21" s="110">
        <v>383.5</v>
      </c>
      <c r="E21" s="46">
        <f t="shared" si="0"/>
        <v>7</v>
      </c>
      <c r="F21" s="55">
        <f t="shared" si="1"/>
        <v>356.655</v>
      </c>
      <c r="G21" s="64"/>
      <c r="H21" s="65"/>
      <c r="I21" s="67"/>
      <c r="J21" s="67"/>
      <c r="K21" s="67"/>
      <c r="L21" s="67"/>
      <c r="M21" s="67"/>
      <c r="N21" s="67"/>
      <c r="O21" s="51">
        <f t="shared" si="2"/>
        <v>0</v>
      </c>
    </row>
    <row r="22" spans="1:15" ht="12" customHeight="1">
      <c r="A22" s="37">
        <v>11</v>
      </c>
      <c r="B22" s="136" t="s">
        <v>14</v>
      </c>
      <c r="C22" s="137">
        <v>0.5</v>
      </c>
      <c r="D22" s="138">
        <v>99.4</v>
      </c>
      <c r="E22" s="139">
        <f t="shared" si="0"/>
        <v>7</v>
      </c>
      <c r="F22" s="140">
        <f t="shared" si="1"/>
        <v>92.44200000000001</v>
      </c>
      <c r="G22" s="141">
        <v>20</v>
      </c>
      <c r="H22" s="141"/>
      <c r="I22" s="142"/>
      <c r="J22" s="142"/>
      <c r="K22" s="142"/>
      <c r="L22" s="142">
        <v>20</v>
      </c>
      <c r="M22" s="142">
        <v>20</v>
      </c>
      <c r="N22" s="142"/>
      <c r="O22" s="143">
        <f t="shared" si="2"/>
        <v>5546.52</v>
      </c>
    </row>
    <row r="23" spans="1:15" ht="12" customHeight="1">
      <c r="A23" s="37">
        <v>12</v>
      </c>
      <c r="B23" s="136" t="s">
        <v>15</v>
      </c>
      <c r="C23" s="137">
        <v>0.5</v>
      </c>
      <c r="D23" s="138">
        <v>99.4</v>
      </c>
      <c r="E23" s="139">
        <f t="shared" si="0"/>
        <v>7</v>
      </c>
      <c r="F23" s="140">
        <f t="shared" si="1"/>
        <v>92.44200000000001</v>
      </c>
      <c r="G23" s="141">
        <v>20</v>
      </c>
      <c r="H23" s="141"/>
      <c r="I23" s="142"/>
      <c r="J23" s="142"/>
      <c r="K23" s="142"/>
      <c r="L23" s="142">
        <v>20</v>
      </c>
      <c r="M23" s="142"/>
      <c r="N23" s="142"/>
      <c r="O23" s="143">
        <f t="shared" si="2"/>
        <v>3697.6800000000003</v>
      </c>
    </row>
    <row r="24" spans="1:15" ht="12" customHeight="1">
      <c r="A24" s="37">
        <v>13</v>
      </c>
      <c r="B24" s="136" t="s">
        <v>16</v>
      </c>
      <c r="C24" s="137">
        <v>0.5</v>
      </c>
      <c r="D24" s="138">
        <v>99.4</v>
      </c>
      <c r="E24" s="139">
        <f t="shared" si="0"/>
        <v>7</v>
      </c>
      <c r="F24" s="140">
        <f t="shared" si="1"/>
        <v>92.44200000000001</v>
      </c>
      <c r="G24" s="141">
        <v>20</v>
      </c>
      <c r="H24" s="141"/>
      <c r="I24" s="142"/>
      <c r="J24" s="142"/>
      <c r="K24" s="142"/>
      <c r="L24" s="142"/>
      <c r="M24" s="142"/>
      <c r="N24" s="142"/>
      <c r="O24" s="143">
        <f t="shared" si="2"/>
        <v>1848.8400000000001</v>
      </c>
    </row>
    <row r="25" spans="1:15" ht="12" customHeight="1">
      <c r="A25" s="37">
        <v>14</v>
      </c>
      <c r="B25" s="136" t="s">
        <v>17</v>
      </c>
      <c r="C25" s="137">
        <v>0.5</v>
      </c>
      <c r="D25" s="138">
        <v>99.4</v>
      </c>
      <c r="E25" s="139">
        <f t="shared" si="0"/>
        <v>7</v>
      </c>
      <c r="F25" s="140">
        <f t="shared" si="1"/>
        <v>92.44200000000001</v>
      </c>
      <c r="G25" s="141"/>
      <c r="H25" s="141"/>
      <c r="I25" s="142"/>
      <c r="J25" s="142"/>
      <c r="K25" s="142"/>
      <c r="L25" s="142"/>
      <c r="M25" s="142">
        <v>20</v>
      </c>
      <c r="N25" s="142"/>
      <c r="O25" s="143">
        <f t="shared" si="2"/>
        <v>1848.8400000000001</v>
      </c>
    </row>
    <row r="26" spans="1:15" ht="12" customHeight="1">
      <c r="A26" s="37">
        <v>15</v>
      </c>
      <c r="B26" s="39" t="s">
        <v>18</v>
      </c>
      <c r="C26" s="48">
        <v>0.25</v>
      </c>
      <c r="D26" s="110">
        <v>43.8</v>
      </c>
      <c r="E26" s="46">
        <f t="shared" si="0"/>
        <v>7</v>
      </c>
      <c r="F26" s="55">
        <f t="shared" si="1"/>
        <v>40.733999999999995</v>
      </c>
      <c r="G26" s="64"/>
      <c r="H26" s="65"/>
      <c r="I26" s="67"/>
      <c r="J26" s="67"/>
      <c r="K26" s="67">
        <v>30</v>
      </c>
      <c r="L26" s="67">
        <v>30</v>
      </c>
      <c r="M26" s="67"/>
      <c r="N26" s="67"/>
      <c r="O26" s="51">
        <f t="shared" si="2"/>
        <v>2444.0399999999995</v>
      </c>
    </row>
    <row r="27" spans="1:15" ht="12" customHeight="1">
      <c r="A27" s="38">
        <v>16</v>
      </c>
      <c r="B27" s="39" t="s">
        <v>18</v>
      </c>
      <c r="C27" s="48">
        <v>0.5</v>
      </c>
      <c r="D27" s="110">
        <v>71.2</v>
      </c>
      <c r="E27" s="46">
        <f t="shared" si="0"/>
        <v>7</v>
      </c>
      <c r="F27" s="55">
        <f t="shared" si="1"/>
        <v>66.21600000000001</v>
      </c>
      <c r="G27" s="64">
        <v>20</v>
      </c>
      <c r="H27" s="65">
        <v>20</v>
      </c>
      <c r="I27" s="67"/>
      <c r="J27" s="67"/>
      <c r="K27" s="67">
        <v>20</v>
      </c>
      <c r="L27" s="67">
        <v>20</v>
      </c>
      <c r="M27" s="67">
        <v>40</v>
      </c>
      <c r="N27" s="67"/>
      <c r="O27" s="51">
        <f t="shared" si="2"/>
        <v>7945.920000000001</v>
      </c>
    </row>
    <row r="28" spans="1:15" ht="12" customHeight="1">
      <c r="A28" s="38">
        <v>17</v>
      </c>
      <c r="B28" s="39" t="s">
        <v>18</v>
      </c>
      <c r="C28" s="48">
        <v>0.75</v>
      </c>
      <c r="D28" s="110">
        <v>122</v>
      </c>
      <c r="E28" s="46">
        <f t="shared" si="0"/>
        <v>7</v>
      </c>
      <c r="F28" s="55">
        <f t="shared" si="1"/>
        <v>113.46000000000001</v>
      </c>
      <c r="G28" s="64"/>
      <c r="H28" s="65"/>
      <c r="I28" s="67"/>
      <c r="J28" s="67"/>
      <c r="K28" s="67">
        <v>12</v>
      </c>
      <c r="L28" s="67"/>
      <c r="M28" s="67"/>
      <c r="N28" s="67"/>
      <c r="O28" s="51">
        <f t="shared" si="2"/>
        <v>1361.52</v>
      </c>
    </row>
    <row r="29" spans="1:15" ht="12" customHeight="1">
      <c r="A29" s="38">
        <v>18</v>
      </c>
      <c r="B29" s="39" t="s">
        <v>19</v>
      </c>
      <c r="C29" s="48">
        <v>0.25</v>
      </c>
      <c r="D29" s="110">
        <v>45.8</v>
      </c>
      <c r="E29" s="46">
        <f t="shared" si="0"/>
        <v>7</v>
      </c>
      <c r="F29" s="55">
        <f t="shared" si="1"/>
        <v>42.593999999999994</v>
      </c>
      <c r="G29" s="64">
        <v>30</v>
      </c>
      <c r="H29" s="65">
        <v>150</v>
      </c>
      <c r="I29" s="67">
        <v>90</v>
      </c>
      <c r="J29" s="67">
        <v>30</v>
      </c>
      <c r="K29" s="67">
        <v>30</v>
      </c>
      <c r="L29" s="67"/>
      <c r="M29" s="67">
        <v>30</v>
      </c>
      <c r="N29" s="67"/>
      <c r="O29" s="51">
        <f t="shared" si="2"/>
        <v>15333.839999999998</v>
      </c>
    </row>
    <row r="30" spans="1:15" ht="12" customHeight="1">
      <c r="A30" s="38">
        <v>19</v>
      </c>
      <c r="B30" s="39" t="s">
        <v>20</v>
      </c>
      <c r="C30" s="48">
        <v>0.5</v>
      </c>
      <c r="D30" s="110">
        <v>85.5</v>
      </c>
      <c r="E30" s="46">
        <f t="shared" si="0"/>
        <v>7</v>
      </c>
      <c r="F30" s="55">
        <f t="shared" si="1"/>
        <v>79.515</v>
      </c>
      <c r="G30" s="64"/>
      <c r="H30" s="65">
        <v>20</v>
      </c>
      <c r="I30" s="67"/>
      <c r="J30" s="67"/>
      <c r="K30" s="67">
        <v>20</v>
      </c>
      <c r="L30" s="67">
        <v>20</v>
      </c>
      <c r="M30" s="67">
        <v>60</v>
      </c>
      <c r="N30" s="67"/>
      <c r="O30" s="51">
        <f t="shared" si="2"/>
        <v>9541.8</v>
      </c>
    </row>
    <row r="31" spans="1:15" ht="12" customHeight="1">
      <c r="A31" s="38">
        <v>20</v>
      </c>
      <c r="B31" s="39" t="s">
        <v>20</v>
      </c>
      <c r="C31" s="48">
        <v>0.75</v>
      </c>
      <c r="D31" s="110">
        <v>124.2</v>
      </c>
      <c r="E31" s="46">
        <f t="shared" si="0"/>
        <v>7</v>
      </c>
      <c r="F31" s="55">
        <f t="shared" si="1"/>
        <v>115.506</v>
      </c>
      <c r="G31" s="64"/>
      <c r="H31" s="65"/>
      <c r="I31" s="67"/>
      <c r="J31" s="67"/>
      <c r="K31" s="67">
        <v>12</v>
      </c>
      <c r="L31" s="67">
        <v>12</v>
      </c>
      <c r="M31" s="67">
        <v>24</v>
      </c>
      <c r="N31" s="67"/>
      <c r="O31" s="51">
        <f t="shared" si="2"/>
        <v>5544.2880000000005</v>
      </c>
    </row>
    <row r="32" spans="1:15" ht="12" customHeight="1">
      <c r="A32" s="38">
        <v>21</v>
      </c>
      <c r="B32" s="39" t="s">
        <v>19</v>
      </c>
      <c r="C32" s="48">
        <v>1.75</v>
      </c>
      <c r="D32" s="110">
        <v>298</v>
      </c>
      <c r="E32" s="46">
        <f t="shared" si="0"/>
        <v>7</v>
      </c>
      <c r="F32" s="55">
        <f t="shared" si="1"/>
        <v>277.14</v>
      </c>
      <c r="G32" s="64"/>
      <c r="H32" s="65"/>
      <c r="I32" s="67"/>
      <c r="J32" s="67"/>
      <c r="K32" s="67"/>
      <c r="L32" s="67"/>
      <c r="M32" s="67"/>
      <c r="N32" s="67"/>
      <c r="O32" s="51">
        <f t="shared" si="2"/>
        <v>0</v>
      </c>
    </row>
    <row r="33" spans="1:15" ht="12" customHeight="1">
      <c r="A33" s="38">
        <v>22</v>
      </c>
      <c r="B33" s="39" t="s">
        <v>21</v>
      </c>
      <c r="C33" s="48">
        <v>0.7</v>
      </c>
      <c r="D33" s="110">
        <v>531.7</v>
      </c>
      <c r="E33" s="46">
        <f t="shared" si="0"/>
        <v>7</v>
      </c>
      <c r="F33" s="55">
        <f t="shared" si="1"/>
        <v>494.48100000000005</v>
      </c>
      <c r="G33" s="64"/>
      <c r="H33" s="65"/>
      <c r="I33" s="67"/>
      <c r="J33" s="67"/>
      <c r="K33" s="67"/>
      <c r="L33" s="67"/>
      <c r="M33" s="67"/>
      <c r="N33" s="67"/>
      <c r="O33" s="51">
        <f t="shared" si="2"/>
        <v>0</v>
      </c>
    </row>
    <row r="34" spans="1:15" ht="12" customHeight="1">
      <c r="A34" s="38">
        <v>23</v>
      </c>
      <c r="B34" s="39" t="s">
        <v>22</v>
      </c>
      <c r="C34" s="48">
        <v>0.5</v>
      </c>
      <c r="D34" s="110">
        <v>85.1</v>
      </c>
      <c r="E34" s="46">
        <f t="shared" si="0"/>
        <v>7</v>
      </c>
      <c r="F34" s="55">
        <f t="shared" si="1"/>
        <v>79.143</v>
      </c>
      <c r="G34" s="64"/>
      <c r="H34" s="65"/>
      <c r="I34" s="67"/>
      <c r="J34" s="67"/>
      <c r="K34" s="67"/>
      <c r="L34" s="67"/>
      <c r="M34" s="67"/>
      <c r="N34" s="67"/>
      <c r="O34" s="51">
        <f t="shared" si="2"/>
        <v>0</v>
      </c>
    </row>
    <row r="35" spans="1:15" ht="12" customHeight="1">
      <c r="A35" s="38">
        <v>24</v>
      </c>
      <c r="B35" s="39" t="s">
        <v>23</v>
      </c>
      <c r="C35" s="48">
        <v>0.25</v>
      </c>
      <c r="D35" s="110">
        <v>43.8</v>
      </c>
      <c r="E35" s="46">
        <f t="shared" si="0"/>
        <v>7</v>
      </c>
      <c r="F35" s="55">
        <f t="shared" si="1"/>
        <v>40.733999999999995</v>
      </c>
      <c r="G35" s="64"/>
      <c r="H35" s="65"/>
      <c r="I35" s="67"/>
      <c r="J35" s="67"/>
      <c r="K35" s="67">
        <v>30</v>
      </c>
      <c r="L35" s="67">
        <v>30</v>
      </c>
      <c r="M35" s="67">
        <v>30</v>
      </c>
      <c r="N35" s="67"/>
      <c r="O35" s="51">
        <f t="shared" si="2"/>
        <v>3666.0599999999995</v>
      </c>
    </row>
    <row r="36" spans="1:15" ht="12" customHeight="1">
      <c r="A36" s="38">
        <v>25</v>
      </c>
      <c r="B36" s="39" t="s">
        <v>23</v>
      </c>
      <c r="C36" s="48">
        <v>0.5</v>
      </c>
      <c r="D36" s="110">
        <v>84.7</v>
      </c>
      <c r="E36" s="46">
        <f t="shared" si="0"/>
        <v>7</v>
      </c>
      <c r="F36" s="55">
        <f t="shared" si="1"/>
        <v>78.771</v>
      </c>
      <c r="G36" s="64"/>
      <c r="H36" s="65"/>
      <c r="I36" s="67"/>
      <c r="J36" s="67"/>
      <c r="K36" s="67">
        <v>20</v>
      </c>
      <c r="L36" s="67">
        <v>20</v>
      </c>
      <c r="M36" s="67"/>
      <c r="N36" s="67"/>
      <c r="O36" s="51">
        <f t="shared" si="2"/>
        <v>3150.84</v>
      </c>
    </row>
    <row r="37" spans="1:15" ht="12" customHeight="1">
      <c r="A37" s="38">
        <v>26</v>
      </c>
      <c r="B37" s="39" t="s">
        <v>24</v>
      </c>
      <c r="C37" s="48">
        <v>0.25</v>
      </c>
      <c r="D37" s="110">
        <v>43.8</v>
      </c>
      <c r="E37" s="46">
        <f t="shared" si="0"/>
        <v>7</v>
      </c>
      <c r="F37" s="55">
        <f t="shared" si="1"/>
        <v>40.733999999999995</v>
      </c>
      <c r="G37" s="64">
        <v>30</v>
      </c>
      <c r="H37" s="65">
        <v>150</v>
      </c>
      <c r="I37" s="67"/>
      <c r="J37" s="67"/>
      <c r="K37" s="67">
        <v>30</v>
      </c>
      <c r="L37" s="67">
        <v>30</v>
      </c>
      <c r="M37" s="67"/>
      <c r="N37" s="67"/>
      <c r="O37" s="51">
        <f t="shared" si="2"/>
        <v>9776.159999999998</v>
      </c>
    </row>
    <row r="38" spans="1:15" ht="12" customHeight="1">
      <c r="A38" s="38">
        <v>27</v>
      </c>
      <c r="B38" s="39" t="s">
        <v>24</v>
      </c>
      <c r="C38" s="48">
        <v>0.5</v>
      </c>
      <c r="D38" s="110">
        <v>81.8</v>
      </c>
      <c r="E38" s="46">
        <f t="shared" si="0"/>
        <v>7</v>
      </c>
      <c r="F38" s="55">
        <f t="shared" si="1"/>
        <v>76.074</v>
      </c>
      <c r="G38" s="64">
        <v>20</v>
      </c>
      <c r="H38" s="65">
        <v>20</v>
      </c>
      <c r="I38" s="67"/>
      <c r="J38" s="67"/>
      <c r="K38" s="67">
        <v>20</v>
      </c>
      <c r="L38" s="67">
        <v>20</v>
      </c>
      <c r="M38" s="67"/>
      <c r="N38" s="67"/>
      <c r="O38" s="51">
        <f t="shared" si="2"/>
        <v>6085.92</v>
      </c>
    </row>
    <row r="39" spans="1:15" ht="12" customHeight="1">
      <c r="A39" s="38">
        <v>28</v>
      </c>
      <c r="B39" s="39" t="s">
        <v>25</v>
      </c>
      <c r="C39" s="48">
        <v>0.5</v>
      </c>
      <c r="D39" s="110">
        <v>85.1</v>
      </c>
      <c r="E39" s="46">
        <f t="shared" si="0"/>
        <v>7</v>
      </c>
      <c r="F39" s="55">
        <f t="shared" si="1"/>
        <v>79.143</v>
      </c>
      <c r="G39" s="64"/>
      <c r="H39" s="65"/>
      <c r="I39" s="67"/>
      <c r="J39" s="67"/>
      <c r="K39" s="67"/>
      <c r="L39" s="67"/>
      <c r="M39" s="67"/>
      <c r="N39" s="67"/>
      <c r="O39" s="51">
        <f t="shared" si="2"/>
        <v>0</v>
      </c>
    </row>
    <row r="40" spans="1:15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2" customHeight="1">
      <c r="A41" s="38">
        <v>29</v>
      </c>
      <c r="B41" s="41" t="s">
        <v>27</v>
      </c>
      <c r="C41" s="48">
        <v>0.5</v>
      </c>
      <c r="D41" s="55">
        <v>99.5</v>
      </c>
      <c r="E41" s="46">
        <f t="shared" si="0"/>
        <v>7</v>
      </c>
      <c r="F41" s="55">
        <v>92.5</v>
      </c>
      <c r="G41" s="64">
        <v>20</v>
      </c>
      <c r="H41" s="65">
        <v>20</v>
      </c>
      <c r="I41" s="67"/>
      <c r="J41" s="67"/>
      <c r="K41" s="67"/>
      <c r="L41" s="67"/>
      <c r="M41" s="67">
        <v>20</v>
      </c>
      <c r="N41" s="67"/>
      <c r="O41" s="51">
        <f aca="true" t="shared" si="3" ref="O41:O62">(SUM(G41:N41))*F41</f>
        <v>5550</v>
      </c>
    </row>
    <row r="42" spans="1:15" ht="12" customHeight="1">
      <c r="A42" s="38">
        <v>30</v>
      </c>
      <c r="B42" s="41" t="s">
        <v>28</v>
      </c>
      <c r="C42" s="48" t="s">
        <v>29</v>
      </c>
      <c r="D42" s="55">
        <v>31.3</v>
      </c>
      <c r="E42" s="46">
        <f t="shared" si="0"/>
        <v>7</v>
      </c>
      <c r="F42" s="55">
        <v>29.11</v>
      </c>
      <c r="G42" s="64"/>
      <c r="H42" s="65"/>
      <c r="I42" s="67"/>
      <c r="J42" s="67"/>
      <c r="K42" s="67"/>
      <c r="L42" s="67"/>
      <c r="M42" s="67"/>
      <c r="N42" s="67"/>
      <c r="O42" s="51">
        <f t="shared" si="3"/>
        <v>0</v>
      </c>
    </row>
    <row r="43" spans="1:15" ht="12" customHeight="1">
      <c r="A43" s="38">
        <v>31</v>
      </c>
      <c r="B43" s="41" t="s">
        <v>28</v>
      </c>
      <c r="C43" s="48">
        <v>0.5</v>
      </c>
      <c r="D43" s="55">
        <v>95</v>
      </c>
      <c r="E43" s="46">
        <f t="shared" si="0"/>
        <v>7</v>
      </c>
      <c r="F43" s="55">
        <v>88.38</v>
      </c>
      <c r="G43" s="64"/>
      <c r="H43" s="65">
        <v>20</v>
      </c>
      <c r="I43" s="67"/>
      <c r="J43" s="67"/>
      <c r="K43" s="67"/>
      <c r="L43" s="67"/>
      <c r="M43" s="67">
        <v>20</v>
      </c>
      <c r="N43" s="67"/>
      <c r="O43" s="51">
        <f t="shared" si="3"/>
        <v>3535.2</v>
      </c>
    </row>
    <row r="44" spans="1:15" ht="12" customHeight="1">
      <c r="A44" s="38">
        <v>32</v>
      </c>
      <c r="B44" s="41" t="s">
        <v>30</v>
      </c>
      <c r="C44" s="48">
        <v>0.5</v>
      </c>
      <c r="D44" s="55">
        <v>77</v>
      </c>
      <c r="E44" s="46">
        <f t="shared" si="0"/>
        <v>7</v>
      </c>
      <c r="F44" s="55">
        <v>71.61</v>
      </c>
      <c r="G44" s="64">
        <v>20</v>
      </c>
      <c r="H44" s="65">
        <v>40</v>
      </c>
      <c r="I44" s="67"/>
      <c r="J44" s="67"/>
      <c r="K44" s="67">
        <v>20</v>
      </c>
      <c r="L44" s="67">
        <v>20</v>
      </c>
      <c r="M44" s="67">
        <v>20</v>
      </c>
      <c r="N44" s="67"/>
      <c r="O44" s="51">
        <f t="shared" si="3"/>
        <v>8593.2</v>
      </c>
    </row>
    <row r="45" spans="1:15" ht="12" customHeight="1">
      <c r="A45" s="38">
        <v>33</v>
      </c>
      <c r="B45" s="41" t="s">
        <v>31</v>
      </c>
      <c r="C45" s="48">
        <v>0.5</v>
      </c>
      <c r="D45" s="55">
        <v>76</v>
      </c>
      <c r="E45" s="46">
        <f t="shared" si="0"/>
        <v>7</v>
      </c>
      <c r="F45" s="55">
        <v>70.68</v>
      </c>
      <c r="G45" s="64">
        <v>20</v>
      </c>
      <c r="H45" s="65">
        <v>20</v>
      </c>
      <c r="I45" s="67"/>
      <c r="J45" s="67"/>
      <c r="K45" s="67"/>
      <c r="L45" s="67"/>
      <c r="M45" s="67"/>
      <c r="N45" s="67"/>
      <c r="O45" s="51">
        <f t="shared" si="3"/>
        <v>2827.2000000000003</v>
      </c>
    </row>
    <row r="46" spans="1:15" ht="12" customHeight="1">
      <c r="A46" s="38">
        <v>34</v>
      </c>
      <c r="B46" s="41" t="s">
        <v>32</v>
      </c>
      <c r="C46" s="48">
        <v>0.5</v>
      </c>
      <c r="D46" s="55">
        <v>75</v>
      </c>
      <c r="E46" s="46">
        <f t="shared" si="0"/>
        <v>7</v>
      </c>
      <c r="F46" s="55">
        <v>69.75</v>
      </c>
      <c r="G46" s="64"/>
      <c r="H46" s="65"/>
      <c r="I46" s="67"/>
      <c r="J46" s="67"/>
      <c r="K46" s="67"/>
      <c r="L46" s="67"/>
      <c r="M46" s="67"/>
      <c r="N46" s="67"/>
      <c r="O46" s="51">
        <f t="shared" si="3"/>
        <v>0</v>
      </c>
    </row>
    <row r="47" spans="1:15" ht="12" customHeight="1">
      <c r="A47" s="38">
        <v>35</v>
      </c>
      <c r="B47" s="41" t="s">
        <v>33</v>
      </c>
      <c r="C47" s="48" t="s">
        <v>29</v>
      </c>
      <c r="D47" s="55">
        <v>28.7</v>
      </c>
      <c r="E47" s="46">
        <f t="shared" si="0"/>
        <v>7</v>
      </c>
      <c r="F47" s="55">
        <v>26.69</v>
      </c>
      <c r="G47" s="64"/>
      <c r="H47" s="65"/>
      <c r="I47" s="67"/>
      <c r="J47" s="67"/>
      <c r="K47" s="67"/>
      <c r="L47" s="67"/>
      <c r="M47" s="67"/>
      <c r="N47" s="67"/>
      <c r="O47" s="51">
        <f t="shared" si="3"/>
        <v>0</v>
      </c>
    </row>
    <row r="48" spans="1:15" ht="12" customHeight="1">
      <c r="A48" s="38">
        <v>36</v>
      </c>
      <c r="B48" s="41" t="s">
        <v>34</v>
      </c>
      <c r="C48" s="48">
        <v>0.5</v>
      </c>
      <c r="D48" s="55">
        <v>75</v>
      </c>
      <c r="E48" s="46">
        <f t="shared" si="0"/>
        <v>7</v>
      </c>
      <c r="F48" s="55">
        <v>69.75</v>
      </c>
      <c r="G48" s="64"/>
      <c r="H48" s="65"/>
      <c r="I48" s="67"/>
      <c r="J48" s="67"/>
      <c r="K48" s="67"/>
      <c r="L48" s="67">
        <v>20</v>
      </c>
      <c r="M48" s="67"/>
      <c r="N48" s="67"/>
      <c r="O48" s="51">
        <f t="shared" si="3"/>
        <v>1395</v>
      </c>
    </row>
    <row r="49" spans="1:15" ht="12" customHeight="1">
      <c r="A49" s="38">
        <v>37</v>
      </c>
      <c r="B49" s="41" t="s">
        <v>35</v>
      </c>
      <c r="C49" s="48">
        <v>0.5</v>
      </c>
      <c r="D49" s="55">
        <v>82</v>
      </c>
      <c r="E49" s="46">
        <f t="shared" si="0"/>
        <v>7</v>
      </c>
      <c r="F49" s="55">
        <v>76.26</v>
      </c>
      <c r="G49" s="64"/>
      <c r="H49" s="65"/>
      <c r="I49" s="67"/>
      <c r="J49" s="67"/>
      <c r="K49" s="67"/>
      <c r="L49" s="67"/>
      <c r="M49" s="67"/>
      <c r="N49" s="67"/>
      <c r="O49" s="51">
        <f t="shared" si="3"/>
        <v>0</v>
      </c>
    </row>
    <row r="50" spans="1:15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0"/>
        <v>7</v>
      </c>
      <c r="F50" s="55">
        <v>87.32</v>
      </c>
      <c r="G50" s="64"/>
      <c r="H50" s="65"/>
      <c r="I50" s="67"/>
      <c r="J50" s="67"/>
      <c r="K50" s="67"/>
      <c r="L50" s="67"/>
      <c r="M50" s="67"/>
      <c r="N50" s="67"/>
      <c r="O50" s="51">
        <f t="shared" si="3"/>
        <v>0</v>
      </c>
    </row>
    <row r="51" spans="1:15" ht="12" customHeight="1">
      <c r="A51" s="38">
        <v>39</v>
      </c>
      <c r="B51" s="41" t="s">
        <v>37</v>
      </c>
      <c r="C51" s="48">
        <v>0.5</v>
      </c>
      <c r="D51" s="55">
        <v>93.3</v>
      </c>
      <c r="E51" s="46">
        <f t="shared" si="0"/>
        <v>7</v>
      </c>
      <c r="F51" s="55">
        <v>86.77</v>
      </c>
      <c r="G51" s="64"/>
      <c r="H51" s="65"/>
      <c r="I51" s="67"/>
      <c r="J51" s="67"/>
      <c r="K51" s="67"/>
      <c r="L51" s="67"/>
      <c r="M51" s="67"/>
      <c r="N51" s="67"/>
      <c r="O51" s="51">
        <f t="shared" si="3"/>
        <v>0</v>
      </c>
    </row>
    <row r="52" spans="1:15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0"/>
        <v>7</v>
      </c>
      <c r="F52" s="55">
        <v>86.77</v>
      </c>
      <c r="G52" s="64"/>
      <c r="H52" s="65"/>
      <c r="I52" s="67"/>
      <c r="J52" s="67"/>
      <c r="K52" s="67"/>
      <c r="L52" s="67"/>
      <c r="M52" s="67"/>
      <c r="N52" s="67"/>
      <c r="O52" s="51">
        <f t="shared" si="3"/>
        <v>0</v>
      </c>
    </row>
    <row r="53" spans="1:15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0"/>
        <v>7</v>
      </c>
      <c r="F53" s="55">
        <v>87.33</v>
      </c>
      <c r="G53" s="64"/>
      <c r="H53" s="65"/>
      <c r="I53" s="67"/>
      <c r="J53" s="67"/>
      <c r="K53" s="67"/>
      <c r="L53" s="67"/>
      <c r="M53" s="67"/>
      <c r="N53" s="67"/>
      <c r="O53" s="51">
        <f t="shared" si="3"/>
        <v>0</v>
      </c>
    </row>
    <row r="54" spans="1:15" ht="12" customHeight="1">
      <c r="A54" s="38">
        <v>42</v>
      </c>
      <c r="B54" s="41" t="s">
        <v>40</v>
      </c>
      <c r="C54" s="48">
        <v>0.5</v>
      </c>
      <c r="D54" s="55">
        <v>85</v>
      </c>
      <c r="E54" s="46">
        <f t="shared" si="0"/>
        <v>7</v>
      </c>
      <c r="F54" s="55">
        <v>79.05</v>
      </c>
      <c r="G54" s="64"/>
      <c r="H54" s="65"/>
      <c r="I54" s="67"/>
      <c r="J54" s="67"/>
      <c r="K54" s="67"/>
      <c r="L54" s="67">
        <v>20</v>
      </c>
      <c r="M54" s="67"/>
      <c r="N54" s="67"/>
      <c r="O54" s="51">
        <f t="shared" si="3"/>
        <v>1581</v>
      </c>
    </row>
    <row r="55" spans="1:15" ht="12" customHeight="1">
      <c r="A55" s="38">
        <v>43</v>
      </c>
      <c r="B55" s="41" t="s">
        <v>41</v>
      </c>
      <c r="C55" s="48">
        <v>0.5</v>
      </c>
      <c r="D55" s="55">
        <v>78</v>
      </c>
      <c r="E55" s="46">
        <f t="shared" si="0"/>
        <v>7</v>
      </c>
      <c r="F55" s="55">
        <v>72.54</v>
      </c>
      <c r="G55" s="64"/>
      <c r="H55" s="65"/>
      <c r="I55" s="67"/>
      <c r="J55" s="67"/>
      <c r="K55" s="67"/>
      <c r="L55" s="67"/>
      <c r="M55" s="67"/>
      <c r="N55" s="67"/>
      <c r="O55" s="51">
        <f t="shared" si="3"/>
        <v>0</v>
      </c>
    </row>
    <row r="56" spans="1:15" ht="12" customHeight="1">
      <c r="A56" s="38">
        <v>44</v>
      </c>
      <c r="B56" s="41" t="s">
        <v>42</v>
      </c>
      <c r="C56" s="48">
        <v>0.5</v>
      </c>
      <c r="D56" s="55">
        <v>95</v>
      </c>
      <c r="E56" s="46">
        <f t="shared" si="0"/>
        <v>7</v>
      </c>
      <c r="F56" s="55">
        <v>88.35</v>
      </c>
      <c r="G56" s="64"/>
      <c r="H56" s="65"/>
      <c r="I56" s="67"/>
      <c r="J56" s="67"/>
      <c r="K56" s="67"/>
      <c r="L56" s="67"/>
      <c r="M56" s="67"/>
      <c r="N56" s="67"/>
      <c r="O56" s="51">
        <f t="shared" si="3"/>
        <v>0</v>
      </c>
    </row>
    <row r="57" spans="1:15" ht="12" customHeight="1">
      <c r="A57" s="38">
        <v>45</v>
      </c>
      <c r="B57" s="41" t="s">
        <v>43</v>
      </c>
      <c r="C57" s="48" t="s">
        <v>29</v>
      </c>
      <c r="D57" s="55">
        <v>30.7</v>
      </c>
      <c r="E57" s="46">
        <f t="shared" si="0"/>
        <v>7</v>
      </c>
      <c r="F57" s="55">
        <v>28.55</v>
      </c>
      <c r="G57" s="64"/>
      <c r="H57" s="65"/>
      <c r="I57" s="67"/>
      <c r="J57" s="67"/>
      <c r="K57" s="67"/>
      <c r="L57" s="67"/>
      <c r="M57" s="67"/>
      <c r="N57" s="67"/>
      <c r="O57" s="51">
        <f t="shared" si="3"/>
        <v>0</v>
      </c>
    </row>
    <row r="58" spans="1:15" ht="12" customHeight="1">
      <c r="A58" s="38">
        <v>46</v>
      </c>
      <c r="B58" s="41" t="s">
        <v>43</v>
      </c>
      <c r="C58" s="48">
        <v>0.5</v>
      </c>
      <c r="D58" s="55">
        <v>99.9</v>
      </c>
      <c r="E58" s="46">
        <f t="shared" si="0"/>
        <v>7</v>
      </c>
      <c r="F58" s="55">
        <v>92.9</v>
      </c>
      <c r="G58" s="64"/>
      <c r="H58" s="65"/>
      <c r="I58" s="67"/>
      <c r="J58" s="67"/>
      <c r="K58" s="67"/>
      <c r="L58" s="67"/>
      <c r="M58" s="67"/>
      <c r="N58" s="67"/>
      <c r="O58" s="51">
        <f t="shared" si="3"/>
        <v>0</v>
      </c>
    </row>
    <row r="59" spans="1:15" ht="12" customHeight="1">
      <c r="A59" s="38">
        <v>47</v>
      </c>
      <c r="B59" s="41" t="s">
        <v>44</v>
      </c>
      <c r="C59" s="48" t="s">
        <v>29</v>
      </c>
      <c r="D59" s="55">
        <v>42.9</v>
      </c>
      <c r="E59" s="46">
        <f t="shared" si="0"/>
        <v>7</v>
      </c>
      <c r="F59" s="55">
        <v>39.9</v>
      </c>
      <c r="G59" s="64"/>
      <c r="H59" s="65"/>
      <c r="I59" s="67"/>
      <c r="J59" s="67"/>
      <c r="K59" s="67"/>
      <c r="L59" s="67"/>
      <c r="M59" s="67"/>
      <c r="N59" s="67"/>
      <c r="O59" s="51">
        <f t="shared" si="3"/>
        <v>0</v>
      </c>
    </row>
    <row r="60" spans="1:15" ht="12" customHeight="1">
      <c r="A60" s="38">
        <v>48</v>
      </c>
      <c r="B60" s="41" t="s">
        <v>45</v>
      </c>
      <c r="C60" s="48">
        <v>0.5</v>
      </c>
      <c r="D60" s="55">
        <v>163</v>
      </c>
      <c r="E60" s="46">
        <f t="shared" si="0"/>
        <v>7</v>
      </c>
      <c r="F60" s="55">
        <v>151.6</v>
      </c>
      <c r="G60" s="64"/>
      <c r="H60" s="65"/>
      <c r="I60" s="67"/>
      <c r="J60" s="67"/>
      <c r="K60" s="67"/>
      <c r="L60" s="67"/>
      <c r="M60" s="67">
        <v>24</v>
      </c>
      <c r="N60" s="67"/>
      <c r="O60" s="51">
        <f t="shared" si="3"/>
        <v>3638.3999999999996</v>
      </c>
    </row>
    <row r="61" spans="1:15" ht="12" customHeight="1">
      <c r="A61" s="38">
        <v>49</v>
      </c>
      <c r="B61" s="41" t="s">
        <v>46</v>
      </c>
      <c r="C61" s="48">
        <v>0.5</v>
      </c>
      <c r="D61" s="55">
        <v>89.9</v>
      </c>
      <c r="E61" s="46">
        <f t="shared" si="0"/>
        <v>7</v>
      </c>
      <c r="F61" s="55">
        <v>83.6</v>
      </c>
      <c r="G61" s="64"/>
      <c r="H61" s="65"/>
      <c r="I61" s="67"/>
      <c r="J61" s="67"/>
      <c r="K61" s="67"/>
      <c r="L61" s="67"/>
      <c r="M61" s="67"/>
      <c r="N61" s="67"/>
      <c r="O61" s="51">
        <f t="shared" si="3"/>
        <v>0</v>
      </c>
    </row>
    <row r="62" spans="1:15" ht="12" customHeight="1">
      <c r="A62" s="38">
        <v>50</v>
      </c>
      <c r="B62" s="41" t="s">
        <v>47</v>
      </c>
      <c r="C62" s="48">
        <v>0.5</v>
      </c>
      <c r="D62" s="55">
        <v>165</v>
      </c>
      <c r="E62" s="46">
        <f t="shared" si="0"/>
        <v>7</v>
      </c>
      <c r="F62" s="55">
        <v>153.45</v>
      </c>
      <c r="G62" s="64"/>
      <c r="H62" s="65"/>
      <c r="I62" s="67"/>
      <c r="J62" s="67"/>
      <c r="K62" s="67"/>
      <c r="L62" s="67">
        <v>20</v>
      </c>
      <c r="M62" s="67"/>
      <c r="N62" s="67"/>
      <c r="O62" s="51">
        <f t="shared" si="3"/>
        <v>3069</v>
      </c>
    </row>
    <row r="63" spans="1:15" ht="12" customHeight="1">
      <c r="A63" s="155" t="s">
        <v>50</v>
      </c>
      <c r="B63" s="156"/>
      <c r="C63" s="15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ht="12" customHeight="1">
      <c r="A64" s="38">
        <v>53</v>
      </c>
      <c r="B64" s="59" t="s">
        <v>51</v>
      </c>
      <c r="C64" s="48">
        <v>0.7</v>
      </c>
      <c r="D64" s="55">
        <v>186.9</v>
      </c>
      <c r="E64" s="46">
        <v>7</v>
      </c>
      <c r="F64" s="55">
        <v>173.81</v>
      </c>
      <c r="G64" s="64"/>
      <c r="H64" s="65">
        <v>24</v>
      </c>
      <c r="I64" s="67"/>
      <c r="J64" s="67"/>
      <c r="K64" s="67"/>
      <c r="L64" s="67"/>
      <c r="M64" s="67">
        <v>24</v>
      </c>
      <c r="N64" s="67"/>
      <c r="O64" s="51">
        <f aca="true" t="shared" si="4" ref="O64:O70">(SUM(G64:N64))*F64</f>
        <v>8342.880000000001</v>
      </c>
    </row>
    <row r="65" spans="1:15" ht="12" customHeight="1">
      <c r="A65" s="38">
        <v>54</v>
      </c>
      <c r="B65" s="59" t="s">
        <v>52</v>
      </c>
      <c r="C65" s="48">
        <v>0.7</v>
      </c>
      <c r="D65" s="55">
        <v>191.5</v>
      </c>
      <c r="E65" s="46">
        <f aca="true" t="shared" si="5" ref="E65:E70">E64</f>
        <v>7</v>
      </c>
      <c r="F65" s="55">
        <v>178.1</v>
      </c>
      <c r="G65" s="64">
        <v>12</v>
      </c>
      <c r="H65" s="65"/>
      <c r="I65" s="67"/>
      <c r="J65" s="67"/>
      <c r="K65" s="67"/>
      <c r="L65" s="67"/>
      <c r="M65" s="67">
        <v>12</v>
      </c>
      <c r="N65" s="67"/>
      <c r="O65" s="51">
        <f t="shared" si="4"/>
        <v>4274.4</v>
      </c>
    </row>
    <row r="66" spans="1:15" ht="12" customHeight="1">
      <c r="A66" s="38">
        <v>55</v>
      </c>
      <c r="B66" s="59" t="s">
        <v>53</v>
      </c>
      <c r="C66" s="48">
        <v>0.7</v>
      </c>
      <c r="D66" s="55">
        <v>211.2</v>
      </c>
      <c r="E66" s="46">
        <f t="shared" si="5"/>
        <v>7</v>
      </c>
      <c r="F66" s="55">
        <v>196.42</v>
      </c>
      <c r="G66" s="64"/>
      <c r="H66" s="65"/>
      <c r="I66" s="67">
        <v>6</v>
      </c>
      <c r="J66" s="67"/>
      <c r="K66" s="67"/>
      <c r="L66" s="67"/>
      <c r="M66" s="67"/>
      <c r="N66" s="67"/>
      <c r="O66" s="51">
        <f t="shared" si="4"/>
        <v>1178.52</v>
      </c>
    </row>
    <row r="67" spans="1:15" ht="12" customHeight="1">
      <c r="A67" s="38">
        <v>56</v>
      </c>
      <c r="B67" s="59" t="s">
        <v>54</v>
      </c>
      <c r="C67" s="48">
        <v>0.7</v>
      </c>
      <c r="D67" s="55">
        <v>196.1</v>
      </c>
      <c r="E67" s="46">
        <f t="shared" si="5"/>
        <v>7</v>
      </c>
      <c r="F67" s="55">
        <v>182.37</v>
      </c>
      <c r="G67" s="64"/>
      <c r="H67" s="65"/>
      <c r="I67" s="67"/>
      <c r="J67" s="67"/>
      <c r="K67" s="67"/>
      <c r="L67" s="67"/>
      <c r="M67" s="67"/>
      <c r="N67" s="67"/>
      <c r="O67" s="51">
        <f t="shared" si="4"/>
        <v>0</v>
      </c>
    </row>
    <row r="68" spans="1:15" ht="12" customHeight="1">
      <c r="A68" s="38">
        <v>57</v>
      </c>
      <c r="B68" s="59" t="s">
        <v>55</v>
      </c>
      <c r="C68" s="48">
        <v>0.7</v>
      </c>
      <c r="D68" s="55">
        <v>185.4</v>
      </c>
      <c r="E68" s="46">
        <f t="shared" si="5"/>
        <v>7</v>
      </c>
      <c r="F68" s="55">
        <v>172.42</v>
      </c>
      <c r="G68" s="64"/>
      <c r="H68" s="65"/>
      <c r="I68" s="67"/>
      <c r="J68" s="67"/>
      <c r="K68" s="67"/>
      <c r="L68" s="67"/>
      <c r="M68" s="67"/>
      <c r="N68" s="67"/>
      <c r="O68" s="51">
        <f t="shared" si="4"/>
        <v>0</v>
      </c>
    </row>
    <row r="69" spans="1:15" ht="12" customHeight="1">
      <c r="A69" s="38"/>
      <c r="B69" s="59" t="s">
        <v>58</v>
      </c>
      <c r="C69" s="60"/>
      <c r="D69" s="55">
        <v>20.4</v>
      </c>
      <c r="E69" s="46">
        <f t="shared" si="5"/>
        <v>7</v>
      </c>
      <c r="F69" s="55">
        <v>20.4</v>
      </c>
      <c r="G69" s="64"/>
      <c r="H69" s="65"/>
      <c r="I69" s="67"/>
      <c r="J69" s="67">
        <v>100</v>
      </c>
      <c r="K69" s="67"/>
      <c r="L69" s="67"/>
      <c r="M69" s="67"/>
      <c r="N69" s="67"/>
      <c r="O69" s="51">
        <f t="shared" si="4"/>
        <v>2039.9999999999998</v>
      </c>
    </row>
    <row r="70" spans="1:15" ht="12" customHeight="1">
      <c r="A70" s="38"/>
      <c r="B70" s="59" t="s">
        <v>59</v>
      </c>
      <c r="C70" s="60"/>
      <c r="D70" s="55">
        <v>6.7</v>
      </c>
      <c r="E70" s="46">
        <f t="shared" si="5"/>
        <v>7</v>
      </c>
      <c r="F70" s="55">
        <v>6.7</v>
      </c>
      <c r="G70" s="64"/>
      <c r="H70" s="65"/>
      <c r="I70" s="67"/>
      <c r="J70" s="67">
        <v>80</v>
      </c>
      <c r="K70" s="67"/>
      <c r="L70" s="67"/>
      <c r="M70" s="67"/>
      <c r="N70" s="67"/>
      <c r="O70" s="51">
        <f t="shared" si="4"/>
        <v>536</v>
      </c>
    </row>
    <row r="71" spans="1:15" ht="12" customHeight="1">
      <c r="A71" s="38"/>
      <c r="B71" s="40" t="s">
        <v>99</v>
      </c>
      <c r="C71" s="60"/>
      <c r="D71" s="55">
        <v>221</v>
      </c>
      <c r="E71" s="46">
        <v>7</v>
      </c>
      <c r="F71" s="55">
        <v>205.53</v>
      </c>
      <c r="G71" s="64"/>
      <c r="H71" s="65"/>
      <c r="I71" s="67"/>
      <c r="J71" s="67"/>
      <c r="K71" s="67"/>
      <c r="L71" s="67"/>
      <c r="M71" s="67"/>
      <c r="N71" s="67"/>
      <c r="O71" s="51">
        <f>SUM(G71+H71+I71+J71+K71+L71+M71+N71)*F71</f>
        <v>0</v>
      </c>
    </row>
    <row r="72" spans="1:15" ht="12" customHeight="1">
      <c r="A72" s="38"/>
      <c r="B72" s="40" t="s">
        <v>100</v>
      </c>
      <c r="C72" s="60"/>
      <c r="D72" s="55">
        <v>221</v>
      </c>
      <c r="E72" s="46">
        <v>7</v>
      </c>
      <c r="F72" s="55">
        <v>205.53</v>
      </c>
      <c r="G72" s="64"/>
      <c r="H72" s="65"/>
      <c r="I72" s="67"/>
      <c r="J72" s="67"/>
      <c r="K72" s="67"/>
      <c r="L72" s="67"/>
      <c r="M72" s="67"/>
      <c r="N72" s="67"/>
      <c r="O72" s="51">
        <f>SUM(G72+H72+I72+J72+K72+L72+M72+N72)*F72</f>
        <v>0</v>
      </c>
    </row>
    <row r="73" spans="1:15" ht="12" customHeight="1">
      <c r="A73" s="38"/>
      <c r="B73" s="40" t="s">
        <v>101</v>
      </c>
      <c r="C73" s="60"/>
      <c r="D73" s="55">
        <v>221</v>
      </c>
      <c r="E73" s="46">
        <v>7</v>
      </c>
      <c r="F73" s="55">
        <v>205.53</v>
      </c>
      <c r="G73" s="64"/>
      <c r="H73" s="65"/>
      <c r="I73" s="67"/>
      <c r="J73" s="67"/>
      <c r="K73" s="67"/>
      <c r="L73" s="67"/>
      <c r="M73" s="67"/>
      <c r="N73" s="67"/>
      <c r="O73" s="51">
        <f>SUM(G73+H73+I73+J73+K73+L73+M73+N73)*F73</f>
        <v>0</v>
      </c>
    </row>
    <row r="74" spans="1:15" ht="12" customHeight="1">
      <c r="A74" s="38"/>
      <c r="B74" s="40" t="s">
        <v>102</v>
      </c>
      <c r="C74" s="60"/>
      <c r="D74" s="55">
        <v>221</v>
      </c>
      <c r="E74" s="46">
        <v>7</v>
      </c>
      <c r="F74" s="55">
        <v>205.53</v>
      </c>
      <c r="G74" s="64"/>
      <c r="H74" s="65"/>
      <c r="I74" s="67"/>
      <c r="J74" s="67"/>
      <c r="K74" s="67"/>
      <c r="L74" s="67"/>
      <c r="M74" s="67"/>
      <c r="N74" s="67"/>
      <c r="O74" s="51">
        <f>SUM(G74+H74+I74+J74+K74+L74+M74+N74)*F74</f>
        <v>0</v>
      </c>
    </row>
    <row r="75" spans="1:15" ht="12" customHeight="1" thickBo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</row>
    <row r="76" spans="1:15" ht="13.5" thickBot="1">
      <c r="A76" s="1"/>
      <c r="N76" t="s">
        <v>92</v>
      </c>
      <c r="O76" s="58">
        <f>SUM(O12:O71)</f>
        <v>178078.42400000003</v>
      </c>
    </row>
    <row r="77" ht="12.75">
      <c r="A77" s="1"/>
    </row>
    <row r="78" spans="1:14" ht="12.75">
      <c r="A78" s="1"/>
      <c r="N78" s="63"/>
    </row>
    <row r="79" ht="12.75">
      <c r="A79" s="1"/>
    </row>
    <row r="80" ht="12.75">
      <c r="A80" s="2"/>
    </row>
    <row r="81" ht="12.75">
      <c r="A81" s="3"/>
    </row>
  </sheetData>
  <sheetProtection/>
  <mergeCells count="7">
    <mergeCell ref="A63:C63"/>
    <mergeCell ref="A7:A10"/>
    <mergeCell ref="B7:B10"/>
    <mergeCell ref="C7:C10"/>
    <mergeCell ref="G7:G8"/>
    <mergeCell ref="A11:C11"/>
    <mergeCell ref="A40:C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H57">
      <selection activeCell="P20" sqref="P20:IV27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3" width="5.625" style="45" customWidth="1"/>
    <col min="14" max="14" width="5.625" style="0" customWidth="1"/>
    <col min="15" max="15" width="12.50390625" style="0" customWidth="1"/>
  </cols>
  <sheetData>
    <row r="1" spans="1:14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8"/>
    </row>
    <row r="2" spans="1:14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8"/>
    </row>
    <row r="3" spans="1:14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8"/>
    </row>
    <row r="4" spans="1:14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8"/>
    </row>
    <row r="5" spans="1:14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8"/>
    </row>
    <row r="6" spans="1:14" ht="12" customHeight="1">
      <c r="A6" s="8"/>
      <c r="B6" s="8" t="s">
        <v>86</v>
      </c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8"/>
    </row>
    <row r="7" spans="1:14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8"/>
    </row>
    <row r="8" spans="1:14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8"/>
    </row>
    <row r="9" spans="1:14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8"/>
    </row>
    <row r="10" spans="1:15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3</v>
      </c>
      <c r="N10" s="71" t="s">
        <v>91</v>
      </c>
      <c r="O10" s="61" t="s">
        <v>87</v>
      </c>
    </row>
    <row r="11" spans="1:15" ht="12" customHeight="1" thickBo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2" customHeight="1">
      <c r="A12" s="38">
        <v>1</v>
      </c>
      <c r="B12" s="39" t="s">
        <v>6</v>
      </c>
      <c r="C12" s="48">
        <v>0.5</v>
      </c>
      <c r="D12" s="54">
        <v>87.9</v>
      </c>
      <c r="E12" s="46">
        <f aca="true" t="shared" si="0" ref="E12:E43">E11</f>
        <v>7</v>
      </c>
      <c r="F12" s="55">
        <f aca="true" t="shared" si="1" ref="F12:F39">D12-(D12*E12/100)</f>
        <v>81.747</v>
      </c>
      <c r="G12" s="72"/>
      <c r="H12" s="73"/>
      <c r="I12" s="74"/>
      <c r="J12" s="74"/>
      <c r="K12" s="74"/>
      <c r="L12" s="74"/>
      <c r="M12" s="67">
        <v>20</v>
      </c>
      <c r="N12" s="74"/>
      <c r="O12" s="51">
        <f aca="true" t="shared" si="2" ref="O12:O39">(SUM(G12:N12))*F12</f>
        <v>1634.94</v>
      </c>
    </row>
    <row r="13" spans="1:15" ht="12" customHeight="1">
      <c r="A13" s="38">
        <v>2</v>
      </c>
      <c r="B13" s="39" t="s">
        <v>6</v>
      </c>
      <c r="C13" s="48">
        <v>0.7</v>
      </c>
      <c r="D13" s="55">
        <v>121</v>
      </c>
      <c r="E13" s="46">
        <f t="shared" si="0"/>
        <v>7</v>
      </c>
      <c r="F13" s="55">
        <f t="shared" si="1"/>
        <v>112.53</v>
      </c>
      <c r="G13" s="72"/>
      <c r="H13" s="73"/>
      <c r="I13" s="74"/>
      <c r="J13" s="74"/>
      <c r="K13" s="74"/>
      <c r="L13" s="74"/>
      <c r="M13" s="67">
        <v>12</v>
      </c>
      <c r="N13" s="74"/>
      <c r="O13" s="51">
        <f t="shared" si="2"/>
        <v>1350.3600000000001</v>
      </c>
    </row>
    <row r="14" spans="1:15" ht="12" customHeight="1">
      <c r="A14" s="38">
        <v>3</v>
      </c>
      <c r="B14" s="39" t="s">
        <v>7</v>
      </c>
      <c r="C14" s="48">
        <v>0.5</v>
      </c>
      <c r="D14" s="55">
        <v>83.3</v>
      </c>
      <c r="E14" s="46">
        <f t="shared" si="0"/>
        <v>7</v>
      </c>
      <c r="F14" s="55">
        <f t="shared" si="1"/>
        <v>77.469</v>
      </c>
      <c r="G14" s="72"/>
      <c r="H14" s="73"/>
      <c r="I14" s="74"/>
      <c r="J14" s="74"/>
      <c r="K14" s="74"/>
      <c r="L14" s="74"/>
      <c r="M14" s="67">
        <v>20</v>
      </c>
      <c r="N14" s="74"/>
      <c r="O14" s="51">
        <f t="shared" si="2"/>
        <v>1549.3799999999999</v>
      </c>
    </row>
    <row r="15" spans="1:15" ht="12" customHeight="1">
      <c r="A15" s="38">
        <v>4</v>
      </c>
      <c r="B15" s="39" t="s">
        <v>8</v>
      </c>
      <c r="C15" s="48">
        <v>0.5</v>
      </c>
      <c r="D15" s="55">
        <v>83.3</v>
      </c>
      <c r="E15" s="46">
        <f t="shared" si="0"/>
        <v>7</v>
      </c>
      <c r="F15" s="55">
        <f t="shared" si="1"/>
        <v>77.469</v>
      </c>
      <c r="G15" s="72"/>
      <c r="H15" s="73"/>
      <c r="I15" s="74"/>
      <c r="J15" s="74"/>
      <c r="K15" s="74"/>
      <c r="L15" s="74"/>
      <c r="M15" s="67">
        <v>20</v>
      </c>
      <c r="N15" s="74"/>
      <c r="O15" s="51">
        <f t="shared" si="2"/>
        <v>1549.3799999999999</v>
      </c>
    </row>
    <row r="16" spans="1:15" ht="12" customHeight="1">
      <c r="A16" s="38">
        <v>5</v>
      </c>
      <c r="B16" s="39" t="s">
        <v>9</v>
      </c>
      <c r="C16" s="48">
        <v>0.5</v>
      </c>
      <c r="D16" s="55">
        <v>83.3</v>
      </c>
      <c r="E16" s="46">
        <f t="shared" si="0"/>
        <v>7</v>
      </c>
      <c r="F16" s="55">
        <f t="shared" si="1"/>
        <v>77.469</v>
      </c>
      <c r="G16" s="72"/>
      <c r="H16" s="73"/>
      <c r="I16" s="74"/>
      <c r="J16" s="74"/>
      <c r="K16" s="74"/>
      <c r="L16" s="74"/>
      <c r="M16" s="67">
        <v>20</v>
      </c>
      <c r="N16" s="74"/>
      <c r="O16" s="51">
        <f t="shared" si="2"/>
        <v>1549.3799999999999</v>
      </c>
    </row>
    <row r="17" spans="1:15" ht="12" customHeight="1">
      <c r="A17" s="38">
        <v>6</v>
      </c>
      <c r="B17" s="39" t="s">
        <v>10</v>
      </c>
      <c r="C17" s="48">
        <v>0.7</v>
      </c>
      <c r="D17" s="55">
        <v>240</v>
      </c>
      <c r="E17" s="46">
        <f t="shared" si="0"/>
        <v>7</v>
      </c>
      <c r="F17" s="55">
        <f t="shared" si="1"/>
        <v>223.2</v>
      </c>
      <c r="G17" s="72"/>
      <c r="H17" s="73"/>
      <c r="I17" s="74"/>
      <c r="J17" s="74"/>
      <c r="K17" s="74"/>
      <c r="L17" s="74"/>
      <c r="M17" s="67"/>
      <c r="N17" s="74"/>
      <c r="O17" s="51">
        <f t="shared" si="2"/>
        <v>0</v>
      </c>
    </row>
    <row r="18" spans="1:15" ht="12" customHeight="1">
      <c r="A18" s="38">
        <v>7</v>
      </c>
      <c r="B18" s="39" t="s">
        <v>11</v>
      </c>
      <c r="C18" s="48">
        <v>1.75</v>
      </c>
      <c r="D18" s="55">
        <v>436</v>
      </c>
      <c r="E18" s="46">
        <f t="shared" si="0"/>
        <v>7</v>
      </c>
      <c r="F18" s="55">
        <f t="shared" si="1"/>
        <v>405.48</v>
      </c>
      <c r="G18" s="72"/>
      <c r="H18" s="73"/>
      <c r="I18" s="74"/>
      <c r="J18" s="74"/>
      <c r="K18" s="74"/>
      <c r="L18" s="74"/>
      <c r="M18" s="67"/>
      <c r="N18" s="74"/>
      <c r="O18" s="51">
        <f t="shared" si="2"/>
        <v>0</v>
      </c>
    </row>
    <row r="19" spans="1:15" ht="12" customHeight="1">
      <c r="A19" s="38">
        <v>8</v>
      </c>
      <c r="B19" s="39" t="s">
        <v>12</v>
      </c>
      <c r="C19" s="48">
        <v>0.5</v>
      </c>
      <c r="D19" s="55">
        <v>87.9</v>
      </c>
      <c r="E19" s="46">
        <f t="shared" si="0"/>
        <v>7</v>
      </c>
      <c r="F19" s="55">
        <f t="shared" si="1"/>
        <v>81.747</v>
      </c>
      <c r="G19" s="72"/>
      <c r="H19" s="73"/>
      <c r="I19" s="74"/>
      <c r="J19" s="74"/>
      <c r="K19" s="74"/>
      <c r="L19" s="74"/>
      <c r="M19" s="67">
        <v>40</v>
      </c>
      <c r="N19" s="74"/>
      <c r="O19" s="51">
        <f t="shared" si="2"/>
        <v>3269.88</v>
      </c>
    </row>
    <row r="20" spans="1:15" s="107" customFormat="1" ht="12" customHeight="1">
      <c r="A20" s="38">
        <v>9</v>
      </c>
      <c r="B20" s="39" t="s">
        <v>13</v>
      </c>
      <c r="C20" s="48">
        <v>0.75</v>
      </c>
      <c r="D20" s="55">
        <v>129.1</v>
      </c>
      <c r="E20" s="46">
        <f t="shared" si="0"/>
        <v>7</v>
      </c>
      <c r="F20" s="55">
        <f t="shared" si="1"/>
        <v>120.06299999999999</v>
      </c>
      <c r="G20" s="72"/>
      <c r="H20" s="73"/>
      <c r="I20" s="74"/>
      <c r="J20" s="74"/>
      <c r="K20" s="74"/>
      <c r="L20" s="74"/>
      <c r="M20" s="67">
        <v>12</v>
      </c>
      <c r="N20" s="74"/>
      <c r="O20" s="51">
        <f t="shared" si="2"/>
        <v>1440.7559999999999</v>
      </c>
    </row>
    <row r="21" spans="1:15" s="107" customFormat="1" ht="12" customHeight="1">
      <c r="A21" s="38">
        <v>10</v>
      </c>
      <c r="B21" s="39" t="s">
        <v>13</v>
      </c>
      <c r="C21" s="48">
        <v>1.75</v>
      </c>
      <c r="D21" s="55">
        <v>377.7</v>
      </c>
      <c r="E21" s="46">
        <f t="shared" si="0"/>
        <v>7</v>
      </c>
      <c r="F21" s="55">
        <f t="shared" si="1"/>
        <v>351.26099999999997</v>
      </c>
      <c r="G21" s="72"/>
      <c r="H21" s="73"/>
      <c r="I21" s="74"/>
      <c r="J21" s="74"/>
      <c r="K21" s="74"/>
      <c r="L21" s="74"/>
      <c r="M21" s="67"/>
      <c r="N21" s="74"/>
      <c r="O21" s="51">
        <f t="shared" si="2"/>
        <v>0</v>
      </c>
    </row>
    <row r="22" spans="1:15" s="107" customFormat="1" ht="12" customHeight="1">
      <c r="A22" s="90">
        <v>11</v>
      </c>
      <c r="B22" s="91" t="s">
        <v>14</v>
      </c>
      <c r="C22" s="92">
        <v>0.5</v>
      </c>
      <c r="D22" s="93">
        <v>97.2</v>
      </c>
      <c r="E22" s="94">
        <f t="shared" si="0"/>
        <v>7</v>
      </c>
      <c r="F22" s="93">
        <f t="shared" si="1"/>
        <v>90.396</v>
      </c>
      <c r="G22" s="95"/>
      <c r="H22" s="95"/>
      <c r="I22" s="96"/>
      <c r="J22" s="96"/>
      <c r="K22" s="96"/>
      <c r="L22" s="96"/>
      <c r="M22" s="97"/>
      <c r="N22" s="96"/>
      <c r="O22" s="98">
        <f t="shared" si="2"/>
        <v>0</v>
      </c>
    </row>
    <row r="23" spans="1:15" s="107" customFormat="1" ht="12" customHeight="1">
      <c r="A23" s="90">
        <v>12</v>
      </c>
      <c r="B23" s="91" t="s">
        <v>15</v>
      </c>
      <c r="C23" s="92">
        <v>0.5</v>
      </c>
      <c r="D23" s="93">
        <v>97.2</v>
      </c>
      <c r="E23" s="94">
        <f t="shared" si="0"/>
        <v>7</v>
      </c>
      <c r="F23" s="93">
        <f t="shared" si="1"/>
        <v>90.396</v>
      </c>
      <c r="G23" s="95"/>
      <c r="H23" s="95"/>
      <c r="I23" s="96"/>
      <c r="J23" s="96"/>
      <c r="K23" s="96"/>
      <c r="L23" s="96"/>
      <c r="M23" s="97"/>
      <c r="N23" s="96"/>
      <c r="O23" s="98">
        <f t="shared" si="2"/>
        <v>0</v>
      </c>
    </row>
    <row r="24" spans="1:15" s="107" customFormat="1" ht="12" customHeight="1">
      <c r="A24" s="90">
        <v>13</v>
      </c>
      <c r="B24" s="91" t="s">
        <v>16</v>
      </c>
      <c r="C24" s="92">
        <v>0.5</v>
      </c>
      <c r="D24" s="93">
        <v>97.2</v>
      </c>
      <c r="E24" s="94">
        <f t="shared" si="0"/>
        <v>7</v>
      </c>
      <c r="F24" s="93">
        <f t="shared" si="1"/>
        <v>90.396</v>
      </c>
      <c r="G24" s="95"/>
      <c r="H24" s="95"/>
      <c r="I24" s="96"/>
      <c r="J24" s="96"/>
      <c r="K24" s="96"/>
      <c r="L24" s="96"/>
      <c r="M24" s="96"/>
      <c r="N24" s="96"/>
      <c r="O24" s="98">
        <f t="shared" si="2"/>
        <v>0</v>
      </c>
    </row>
    <row r="25" spans="1:15" s="107" customFormat="1" ht="12" customHeight="1">
      <c r="A25" s="90">
        <v>14</v>
      </c>
      <c r="B25" s="91" t="s">
        <v>17</v>
      </c>
      <c r="C25" s="92">
        <v>0.5</v>
      </c>
      <c r="D25" s="93">
        <v>97.2</v>
      </c>
      <c r="E25" s="94">
        <f t="shared" si="0"/>
        <v>7</v>
      </c>
      <c r="F25" s="93">
        <f t="shared" si="1"/>
        <v>90.396</v>
      </c>
      <c r="G25" s="95"/>
      <c r="H25" s="95"/>
      <c r="I25" s="96"/>
      <c r="J25" s="96"/>
      <c r="K25" s="96"/>
      <c r="L25" s="96"/>
      <c r="M25" s="96"/>
      <c r="N25" s="96"/>
      <c r="O25" s="98">
        <f t="shared" si="2"/>
        <v>0</v>
      </c>
    </row>
    <row r="26" spans="1:15" s="107" customFormat="1" ht="12" customHeight="1">
      <c r="A26" s="37">
        <v>15</v>
      </c>
      <c r="B26" s="39" t="s">
        <v>18</v>
      </c>
      <c r="C26" s="48">
        <v>0.25</v>
      </c>
      <c r="D26" s="55">
        <v>43</v>
      </c>
      <c r="E26" s="46">
        <f t="shared" si="0"/>
        <v>7</v>
      </c>
      <c r="F26" s="55">
        <f t="shared" si="1"/>
        <v>39.99</v>
      </c>
      <c r="G26" s="72"/>
      <c r="H26" s="73"/>
      <c r="I26" s="74"/>
      <c r="J26" s="74"/>
      <c r="K26" s="74"/>
      <c r="L26" s="74"/>
      <c r="M26" s="74"/>
      <c r="N26" s="74"/>
      <c r="O26" s="51">
        <f t="shared" si="2"/>
        <v>0</v>
      </c>
    </row>
    <row r="27" spans="1:15" s="107" customFormat="1" ht="12" customHeight="1">
      <c r="A27" s="38">
        <v>16</v>
      </c>
      <c r="B27" s="39" t="s">
        <v>18</v>
      </c>
      <c r="C27" s="48">
        <v>0.5</v>
      </c>
      <c r="D27" s="55">
        <v>77.8</v>
      </c>
      <c r="E27" s="46">
        <f t="shared" si="0"/>
        <v>7</v>
      </c>
      <c r="F27" s="55">
        <f t="shared" si="1"/>
        <v>72.354</v>
      </c>
      <c r="G27" s="72"/>
      <c r="H27" s="73"/>
      <c r="I27" s="74"/>
      <c r="J27" s="74"/>
      <c r="K27" s="74"/>
      <c r="L27" s="74"/>
      <c r="M27" s="74"/>
      <c r="N27" s="74"/>
      <c r="O27" s="51">
        <f t="shared" si="2"/>
        <v>0</v>
      </c>
    </row>
    <row r="28" spans="1:15" ht="12" customHeight="1">
      <c r="A28" s="38">
        <v>17</v>
      </c>
      <c r="B28" s="39" t="s">
        <v>18</v>
      </c>
      <c r="C28" s="48">
        <v>0.75</v>
      </c>
      <c r="D28" s="55">
        <v>127.4</v>
      </c>
      <c r="E28" s="46">
        <f t="shared" si="0"/>
        <v>7</v>
      </c>
      <c r="F28" s="55">
        <f t="shared" si="1"/>
        <v>118.482</v>
      </c>
      <c r="G28" s="72"/>
      <c r="H28" s="73"/>
      <c r="I28" s="74"/>
      <c r="J28" s="74"/>
      <c r="K28" s="74"/>
      <c r="L28" s="74"/>
      <c r="M28" s="74"/>
      <c r="N28" s="74"/>
      <c r="O28" s="51">
        <f t="shared" si="2"/>
        <v>0</v>
      </c>
    </row>
    <row r="29" spans="1:15" ht="12" customHeight="1">
      <c r="A29" s="38">
        <v>18</v>
      </c>
      <c r="B29" s="39" t="s">
        <v>19</v>
      </c>
      <c r="C29" s="48">
        <v>0.25</v>
      </c>
      <c r="D29" s="55">
        <v>45.5</v>
      </c>
      <c r="E29" s="46">
        <f t="shared" si="0"/>
        <v>7</v>
      </c>
      <c r="F29" s="55">
        <f t="shared" si="1"/>
        <v>42.315</v>
      </c>
      <c r="G29" s="72"/>
      <c r="H29" s="73"/>
      <c r="I29" s="74"/>
      <c r="J29" s="74"/>
      <c r="K29" s="74"/>
      <c r="L29" s="74"/>
      <c r="M29" s="74"/>
      <c r="N29" s="74"/>
      <c r="O29" s="51">
        <f t="shared" si="2"/>
        <v>0</v>
      </c>
    </row>
    <row r="30" spans="1:15" ht="12" customHeight="1">
      <c r="A30" s="38">
        <v>19</v>
      </c>
      <c r="B30" s="39" t="s">
        <v>20</v>
      </c>
      <c r="C30" s="48">
        <v>0.5</v>
      </c>
      <c r="D30" s="55">
        <v>83.5</v>
      </c>
      <c r="E30" s="46">
        <f t="shared" si="0"/>
        <v>7</v>
      </c>
      <c r="F30" s="55">
        <f t="shared" si="1"/>
        <v>77.655</v>
      </c>
      <c r="G30" s="72"/>
      <c r="H30" s="73"/>
      <c r="I30" s="74"/>
      <c r="J30" s="74"/>
      <c r="K30" s="74"/>
      <c r="L30" s="74"/>
      <c r="M30" s="74"/>
      <c r="N30" s="74"/>
      <c r="O30" s="51">
        <f t="shared" si="2"/>
        <v>0</v>
      </c>
    </row>
    <row r="31" spans="1:15" ht="12" customHeight="1">
      <c r="A31" s="38">
        <v>20</v>
      </c>
      <c r="B31" s="39" t="s">
        <v>20</v>
      </c>
      <c r="C31" s="48">
        <v>0.75</v>
      </c>
      <c r="D31" s="55">
        <v>122</v>
      </c>
      <c r="E31" s="46">
        <f t="shared" si="0"/>
        <v>7</v>
      </c>
      <c r="F31" s="55">
        <f t="shared" si="1"/>
        <v>113.46000000000001</v>
      </c>
      <c r="G31" s="72"/>
      <c r="H31" s="73"/>
      <c r="I31" s="74"/>
      <c r="J31" s="74"/>
      <c r="K31" s="74"/>
      <c r="L31" s="74"/>
      <c r="M31" s="74"/>
      <c r="N31" s="74"/>
      <c r="O31" s="51">
        <f t="shared" si="2"/>
        <v>0</v>
      </c>
    </row>
    <row r="32" spans="1:15" ht="12" customHeight="1">
      <c r="A32" s="38">
        <v>21</v>
      </c>
      <c r="B32" s="39" t="s">
        <v>19</v>
      </c>
      <c r="C32" s="48">
        <v>1.75</v>
      </c>
      <c r="D32" s="55">
        <v>291.2</v>
      </c>
      <c r="E32" s="46">
        <f t="shared" si="0"/>
        <v>7</v>
      </c>
      <c r="F32" s="55">
        <f t="shared" si="1"/>
        <v>270.816</v>
      </c>
      <c r="G32" s="72"/>
      <c r="H32" s="73"/>
      <c r="I32" s="74"/>
      <c r="J32" s="74"/>
      <c r="K32" s="74"/>
      <c r="L32" s="74"/>
      <c r="M32" s="74"/>
      <c r="N32" s="74"/>
      <c r="O32" s="51">
        <f t="shared" si="2"/>
        <v>0</v>
      </c>
    </row>
    <row r="33" spans="1:15" ht="12" customHeight="1">
      <c r="A33" s="38">
        <v>22</v>
      </c>
      <c r="B33" s="39" t="s">
        <v>21</v>
      </c>
      <c r="C33" s="48">
        <v>0.7</v>
      </c>
      <c r="D33" s="55">
        <v>531.7</v>
      </c>
      <c r="E33" s="46">
        <f t="shared" si="0"/>
        <v>7</v>
      </c>
      <c r="F33" s="55">
        <f t="shared" si="1"/>
        <v>494.48100000000005</v>
      </c>
      <c r="G33" s="72"/>
      <c r="H33" s="73"/>
      <c r="I33" s="74"/>
      <c r="J33" s="74"/>
      <c r="K33" s="74"/>
      <c r="L33" s="74"/>
      <c r="M33" s="74"/>
      <c r="N33" s="74"/>
      <c r="O33" s="51">
        <f t="shared" si="2"/>
        <v>0</v>
      </c>
    </row>
    <row r="34" spans="1:15" ht="12" customHeight="1">
      <c r="A34" s="38">
        <v>23</v>
      </c>
      <c r="B34" s="39" t="s">
        <v>22</v>
      </c>
      <c r="C34" s="48">
        <v>0.5</v>
      </c>
      <c r="D34" s="55">
        <v>82.6</v>
      </c>
      <c r="E34" s="46">
        <f t="shared" si="0"/>
        <v>7</v>
      </c>
      <c r="F34" s="55">
        <f t="shared" si="1"/>
        <v>76.818</v>
      </c>
      <c r="G34" s="72"/>
      <c r="H34" s="73"/>
      <c r="I34" s="74"/>
      <c r="J34" s="74"/>
      <c r="K34" s="74"/>
      <c r="L34" s="74"/>
      <c r="M34" s="74"/>
      <c r="N34" s="74"/>
      <c r="O34" s="51">
        <f t="shared" si="2"/>
        <v>0</v>
      </c>
    </row>
    <row r="35" spans="1:15" ht="12" customHeight="1">
      <c r="A35" s="38">
        <v>24</v>
      </c>
      <c r="B35" s="39" t="s">
        <v>23</v>
      </c>
      <c r="C35" s="48">
        <v>0.25</v>
      </c>
      <c r="D35" s="55">
        <v>43</v>
      </c>
      <c r="E35" s="46">
        <f t="shared" si="0"/>
        <v>7</v>
      </c>
      <c r="F35" s="55">
        <f t="shared" si="1"/>
        <v>39.99</v>
      </c>
      <c r="G35" s="72"/>
      <c r="H35" s="73"/>
      <c r="I35" s="74"/>
      <c r="J35" s="74"/>
      <c r="K35" s="74"/>
      <c r="L35" s="74"/>
      <c r="M35" s="74"/>
      <c r="N35" s="74"/>
      <c r="O35" s="51">
        <f t="shared" si="2"/>
        <v>0</v>
      </c>
    </row>
    <row r="36" spans="1:15" ht="12" customHeight="1">
      <c r="A36" s="38">
        <v>25</v>
      </c>
      <c r="B36" s="39" t="s">
        <v>23</v>
      </c>
      <c r="C36" s="48">
        <v>0.5</v>
      </c>
      <c r="D36" s="55">
        <v>81.7</v>
      </c>
      <c r="E36" s="46">
        <f t="shared" si="0"/>
        <v>7</v>
      </c>
      <c r="F36" s="55">
        <f t="shared" si="1"/>
        <v>75.98100000000001</v>
      </c>
      <c r="G36" s="72"/>
      <c r="H36" s="73"/>
      <c r="I36" s="74"/>
      <c r="J36" s="74"/>
      <c r="K36" s="74"/>
      <c r="L36" s="74"/>
      <c r="M36" s="74"/>
      <c r="N36" s="74"/>
      <c r="O36" s="51">
        <f t="shared" si="2"/>
        <v>0</v>
      </c>
    </row>
    <row r="37" spans="1:15" ht="12" customHeight="1">
      <c r="A37" s="38">
        <v>26</v>
      </c>
      <c r="B37" s="39" t="s">
        <v>24</v>
      </c>
      <c r="C37" s="48">
        <v>0.25</v>
      </c>
      <c r="D37" s="55">
        <v>43</v>
      </c>
      <c r="E37" s="46">
        <f t="shared" si="0"/>
        <v>7</v>
      </c>
      <c r="F37" s="55">
        <f t="shared" si="1"/>
        <v>39.99</v>
      </c>
      <c r="G37" s="72"/>
      <c r="H37" s="73"/>
      <c r="I37" s="74"/>
      <c r="J37" s="74"/>
      <c r="K37" s="74"/>
      <c r="L37" s="74"/>
      <c r="M37" s="74"/>
      <c r="N37" s="74"/>
      <c r="O37" s="51">
        <f t="shared" si="2"/>
        <v>0</v>
      </c>
    </row>
    <row r="38" spans="1:15" ht="12" customHeight="1">
      <c r="A38" s="38">
        <v>27</v>
      </c>
      <c r="B38" s="39" t="s">
        <v>24</v>
      </c>
      <c r="C38" s="48">
        <v>0.5</v>
      </c>
      <c r="D38" s="55">
        <v>78.8</v>
      </c>
      <c r="E38" s="46">
        <f t="shared" si="0"/>
        <v>7</v>
      </c>
      <c r="F38" s="55">
        <f t="shared" si="1"/>
        <v>73.28399999999999</v>
      </c>
      <c r="G38" s="72"/>
      <c r="H38" s="73"/>
      <c r="I38" s="74"/>
      <c r="J38" s="74"/>
      <c r="K38" s="74"/>
      <c r="L38" s="74"/>
      <c r="M38" s="74"/>
      <c r="N38" s="74"/>
      <c r="O38" s="51">
        <f t="shared" si="2"/>
        <v>0</v>
      </c>
    </row>
    <row r="39" spans="1:15" ht="12" customHeight="1">
      <c r="A39" s="38">
        <v>28</v>
      </c>
      <c r="B39" s="39" t="s">
        <v>25</v>
      </c>
      <c r="C39" s="48">
        <v>0.5</v>
      </c>
      <c r="D39" s="55">
        <v>79.7</v>
      </c>
      <c r="E39" s="46">
        <f t="shared" si="0"/>
        <v>7</v>
      </c>
      <c r="F39" s="55">
        <f t="shared" si="1"/>
        <v>74.12100000000001</v>
      </c>
      <c r="G39" s="72"/>
      <c r="H39" s="73"/>
      <c r="I39" s="74"/>
      <c r="J39" s="74"/>
      <c r="K39" s="74"/>
      <c r="L39" s="74"/>
      <c r="M39" s="74"/>
      <c r="N39" s="74"/>
      <c r="O39" s="51">
        <f t="shared" si="2"/>
        <v>0</v>
      </c>
    </row>
    <row r="40" spans="1:15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2" customHeight="1">
      <c r="A41" s="38">
        <v>29</v>
      </c>
      <c r="B41" s="41" t="s">
        <v>27</v>
      </c>
      <c r="C41" s="48">
        <v>0.5</v>
      </c>
      <c r="D41" s="55">
        <v>93</v>
      </c>
      <c r="E41" s="46">
        <f t="shared" si="0"/>
        <v>7</v>
      </c>
      <c r="F41" s="55">
        <f aca="true" t="shared" si="3" ref="F41:F64">D41-(D41*E41/100)</f>
        <v>86.49</v>
      </c>
      <c r="G41" s="64"/>
      <c r="H41" s="65"/>
      <c r="I41" s="67"/>
      <c r="J41" s="67"/>
      <c r="K41" s="67"/>
      <c r="L41" s="67"/>
      <c r="M41" s="67"/>
      <c r="N41" s="67"/>
      <c r="O41" s="51">
        <f aca="true" t="shared" si="4" ref="O41:O64">(SUM(G41:N41))*F41</f>
        <v>0</v>
      </c>
    </row>
    <row r="42" spans="1:15" ht="12" customHeight="1">
      <c r="A42" s="38">
        <v>30</v>
      </c>
      <c r="B42" s="41" t="s">
        <v>28</v>
      </c>
      <c r="C42" s="48" t="s">
        <v>29</v>
      </c>
      <c r="D42" s="55">
        <v>31</v>
      </c>
      <c r="E42" s="46">
        <f t="shared" si="0"/>
        <v>7</v>
      </c>
      <c r="F42" s="55">
        <f t="shared" si="3"/>
        <v>28.83</v>
      </c>
      <c r="G42" s="64"/>
      <c r="H42" s="65"/>
      <c r="I42" s="67"/>
      <c r="J42" s="67"/>
      <c r="K42" s="67"/>
      <c r="L42" s="67"/>
      <c r="M42" s="67"/>
      <c r="N42" s="67"/>
      <c r="O42" s="51">
        <f t="shared" si="4"/>
        <v>0</v>
      </c>
    </row>
    <row r="43" spans="1:15" ht="12" customHeight="1">
      <c r="A43" s="38">
        <v>31</v>
      </c>
      <c r="B43" s="41" t="s">
        <v>28</v>
      </c>
      <c r="C43" s="48">
        <v>0.5</v>
      </c>
      <c r="D43" s="55">
        <v>87.2</v>
      </c>
      <c r="E43" s="46">
        <f t="shared" si="0"/>
        <v>7</v>
      </c>
      <c r="F43" s="55">
        <f t="shared" si="3"/>
        <v>81.096</v>
      </c>
      <c r="G43" s="64"/>
      <c r="H43" s="65"/>
      <c r="I43" s="67"/>
      <c r="J43" s="67"/>
      <c r="K43" s="67"/>
      <c r="L43" s="67"/>
      <c r="M43" s="67"/>
      <c r="N43" s="67"/>
      <c r="O43" s="51">
        <f t="shared" si="4"/>
        <v>0</v>
      </c>
    </row>
    <row r="44" spans="1:15" ht="12" customHeight="1">
      <c r="A44" s="38">
        <v>32</v>
      </c>
      <c r="B44" s="41" t="s">
        <v>30</v>
      </c>
      <c r="C44" s="48">
        <v>0.5</v>
      </c>
      <c r="D44" s="55">
        <v>66.2</v>
      </c>
      <c r="E44" s="46">
        <f aca="true" t="shared" si="5" ref="E44:E72">E43</f>
        <v>7</v>
      </c>
      <c r="F44" s="55">
        <f t="shared" si="3"/>
        <v>61.566</v>
      </c>
      <c r="G44" s="64"/>
      <c r="H44" s="65"/>
      <c r="I44" s="67"/>
      <c r="J44" s="67"/>
      <c r="K44" s="67"/>
      <c r="L44" s="67"/>
      <c r="M44" s="67"/>
      <c r="N44" s="67"/>
      <c r="O44" s="51">
        <f t="shared" si="4"/>
        <v>0</v>
      </c>
    </row>
    <row r="45" spans="1:15" ht="12" customHeight="1">
      <c r="A45" s="38">
        <v>33</v>
      </c>
      <c r="B45" s="41" t="s">
        <v>31</v>
      </c>
      <c r="C45" s="48">
        <v>0.5</v>
      </c>
      <c r="D45" s="55">
        <v>64.2</v>
      </c>
      <c r="E45" s="46">
        <f t="shared" si="5"/>
        <v>7</v>
      </c>
      <c r="F45" s="55">
        <f t="shared" si="3"/>
        <v>59.706</v>
      </c>
      <c r="G45" s="64"/>
      <c r="H45" s="65"/>
      <c r="I45" s="67"/>
      <c r="J45" s="67"/>
      <c r="K45" s="67"/>
      <c r="L45" s="67"/>
      <c r="M45" s="67"/>
      <c r="N45" s="67"/>
      <c r="O45" s="51">
        <f t="shared" si="4"/>
        <v>0</v>
      </c>
    </row>
    <row r="46" spans="1:15" ht="12" customHeight="1">
      <c r="A46" s="38">
        <v>34</v>
      </c>
      <c r="B46" s="41" t="s">
        <v>32</v>
      </c>
      <c r="C46" s="48">
        <v>0.5</v>
      </c>
      <c r="D46" s="55">
        <v>61.1</v>
      </c>
      <c r="E46" s="46">
        <f t="shared" si="5"/>
        <v>7</v>
      </c>
      <c r="F46" s="55">
        <f t="shared" si="3"/>
        <v>56.823</v>
      </c>
      <c r="G46" s="64"/>
      <c r="H46" s="65"/>
      <c r="I46" s="67"/>
      <c r="J46" s="67"/>
      <c r="K46" s="67"/>
      <c r="L46" s="67"/>
      <c r="M46" s="67"/>
      <c r="N46" s="67"/>
      <c r="O46" s="51">
        <f t="shared" si="4"/>
        <v>0</v>
      </c>
    </row>
    <row r="47" spans="1:15" ht="12" customHeight="1">
      <c r="A47" s="38">
        <v>35</v>
      </c>
      <c r="B47" s="41" t="s">
        <v>33</v>
      </c>
      <c r="C47" s="48" t="s">
        <v>29</v>
      </c>
      <c r="D47" s="55">
        <v>27.4</v>
      </c>
      <c r="E47" s="46">
        <f t="shared" si="5"/>
        <v>7</v>
      </c>
      <c r="F47" s="55">
        <f t="shared" si="3"/>
        <v>25.482</v>
      </c>
      <c r="G47" s="64"/>
      <c r="H47" s="65"/>
      <c r="I47" s="67"/>
      <c r="J47" s="67"/>
      <c r="K47" s="67"/>
      <c r="L47" s="67"/>
      <c r="M47" s="67"/>
      <c r="N47" s="67"/>
      <c r="O47" s="51">
        <f t="shared" si="4"/>
        <v>0</v>
      </c>
    </row>
    <row r="48" spans="1:15" ht="12" customHeight="1">
      <c r="A48" s="38">
        <v>36</v>
      </c>
      <c r="B48" s="41" t="s">
        <v>34</v>
      </c>
      <c r="C48" s="48">
        <v>0.5</v>
      </c>
      <c r="D48" s="55">
        <v>63.8</v>
      </c>
      <c r="E48" s="46">
        <f t="shared" si="5"/>
        <v>7</v>
      </c>
      <c r="F48" s="55">
        <f t="shared" si="3"/>
        <v>59.333999999999996</v>
      </c>
      <c r="G48" s="64"/>
      <c r="H48" s="65"/>
      <c r="I48" s="67"/>
      <c r="J48" s="67"/>
      <c r="K48" s="67"/>
      <c r="L48" s="67"/>
      <c r="M48" s="67"/>
      <c r="N48" s="67"/>
      <c r="O48" s="51">
        <f t="shared" si="4"/>
        <v>0</v>
      </c>
    </row>
    <row r="49" spans="1:15" ht="12" customHeight="1">
      <c r="A49" s="38">
        <v>37</v>
      </c>
      <c r="B49" s="41" t="s">
        <v>35</v>
      </c>
      <c r="C49" s="48">
        <v>0.5</v>
      </c>
      <c r="D49" s="55">
        <v>65.5</v>
      </c>
      <c r="E49" s="46">
        <f t="shared" si="5"/>
        <v>7</v>
      </c>
      <c r="F49" s="55">
        <f t="shared" si="3"/>
        <v>60.915</v>
      </c>
      <c r="G49" s="64"/>
      <c r="H49" s="65"/>
      <c r="I49" s="67"/>
      <c r="J49" s="67"/>
      <c r="K49" s="67"/>
      <c r="L49" s="67"/>
      <c r="M49" s="67"/>
      <c r="N49" s="67"/>
      <c r="O49" s="51">
        <f t="shared" si="4"/>
        <v>0</v>
      </c>
    </row>
    <row r="50" spans="1:15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5"/>
        <v>7</v>
      </c>
      <c r="F50" s="55">
        <f t="shared" si="3"/>
        <v>87.327</v>
      </c>
      <c r="G50" s="64"/>
      <c r="H50" s="65"/>
      <c r="I50" s="67"/>
      <c r="J50" s="67"/>
      <c r="K50" s="67"/>
      <c r="L50" s="67"/>
      <c r="M50" s="67"/>
      <c r="N50" s="67"/>
      <c r="O50" s="51">
        <f t="shared" si="4"/>
        <v>0</v>
      </c>
    </row>
    <row r="51" spans="1:15" ht="12" customHeight="1">
      <c r="A51" s="38">
        <v>39</v>
      </c>
      <c r="B51" s="41" t="s">
        <v>37</v>
      </c>
      <c r="C51" s="48">
        <v>0.5</v>
      </c>
      <c r="D51" s="55">
        <v>93.9</v>
      </c>
      <c r="E51" s="46">
        <f t="shared" si="5"/>
        <v>7</v>
      </c>
      <c r="F51" s="55">
        <f t="shared" si="3"/>
        <v>87.327</v>
      </c>
      <c r="G51" s="64"/>
      <c r="H51" s="65"/>
      <c r="I51" s="67"/>
      <c r="J51" s="67"/>
      <c r="K51" s="67"/>
      <c r="L51" s="67"/>
      <c r="M51" s="67"/>
      <c r="N51" s="67"/>
      <c r="O51" s="51">
        <f t="shared" si="4"/>
        <v>0</v>
      </c>
    </row>
    <row r="52" spans="1:15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5"/>
        <v>7</v>
      </c>
      <c r="F52" s="55">
        <f t="shared" si="3"/>
        <v>91.04700000000001</v>
      </c>
      <c r="G52" s="64"/>
      <c r="H52" s="65"/>
      <c r="I52" s="67"/>
      <c r="J52" s="67"/>
      <c r="K52" s="67"/>
      <c r="L52" s="67"/>
      <c r="M52" s="67"/>
      <c r="N52" s="67"/>
      <c r="O52" s="51">
        <f t="shared" si="4"/>
        <v>0</v>
      </c>
    </row>
    <row r="53" spans="1:15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5"/>
        <v>7</v>
      </c>
      <c r="F53" s="55">
        <f t="shared" si="3"/>
        <v>87.327</v>
      </c>
      <c r="G53" s="64"/>
      <c r="H53" s="65"/>
      <c r="I53" s="67"/>
      <c r="J53" s="67"/>
      <c r="K53" s="67"/>
      <c r="L53" s="67"/>
      <c r="M53" s="67"/>
      <c r="N53" s="67"/>
      <c r="O53" s="51">
        <f t="shared" si="4"/>
        <v>0</v>
      </c>
    </row>
    <row r="54" spans="1:15" ht="12" customHeight="1">
      <c r="A54" s="38">
        <v>42</v>
      </c>
      <c r="B54" s="41" t="s">
        <v>40</v>
      </c>
      <c r="C54" s="48">
        <v>0.5</v>
      </c>
      <c r="D54" s="55">
        <v>68.3</v>
      </c>
      <c r="E54" s="46">
        <f t="shared" si="5"/>
        <v>7</v>
      </c>
      <c r="F54" s="55">
        <f t="shared" si="3"/>
        <v>63.519</v>
      </c>
      <c r="G54" s="64"/>
      <c r="H54" s="65"/>
      <c r="I54" s="67"/>
      <c r="J54" s="67"/>
      <c r="K54" s="67"/>
      <c r="L54" s="67"/>
      <c r="M54" s="67"/>
      <c r="N54" s="67"/>
      <c r="O54" s="51">
        <f t="shared" si="4"/>
        <v>0</v>
      </c>
    </row>
    <row r="55" spans="1:15" ht="12" customHeight="1">
      <c r="A55" s="38">
        <v>43</v>
      </c>
      <c r="B55" s="41" t="s">
        <v>41</v>
      </c>
      <c r="C55" s="48">
        <v>0.5</v>
      </c>
      <c r="D55" s="55">
        <v>64.4</v>
      </c>
      <c r="E55" s="46">
        <f t="shared" si="5"/>
        <v>7</v>
      </c>
      <c r="F55" s="55">
        <f t="shared" si="3"/>
        <v>59.892</v>
      </c>
      <c r="G55" s="64"/>
      <c r="H55" s="65"/>
      <c r="I55" s="67"/>
      <c r="J55" s="67"/>
      <c r="K55" s="67"/>
      <c r="L55" s="67"/>
      <c r="M55" s="67"/>
      <c r="N55" s="67"/>
      <c r="O55" s="51">
        <f t="shared" si="4"/>
        <v>0</v>
      </c>
    </row>
    <row r="56" spans="1:15" ht="12" customHeight="1">
      <c r="A56" s="38">
        <v>44</v>
      </c>
      <c r="B56" s="41" t="s">
        <v>42</v>
      </c>
      <c r="C56" s="48">
        <v>0.5</v>
      </c>
      <c r="D56" s="55">
        <v>72.7</v>
      </c>
      <c r="E56" s="46">
        <f t="shared" si="5"/>
        <v>7</v>
      </c>
      <c r="F56" s="55">
        <f t="shared" si="3"/>
        <v>67.611</v>
      </c>
      <c r="G56" s="64"/>
      <c r="H56" s="65"/>
      <c r="I56" s="67"/>
      <c r="J56" s="67"/>
      <c r="K56" s="67"/>
      <c r="L56" s="67"/>
      <c r="M56" s="67"/>
      <c r="N56" s="67"/>
      <c r="O56" s="51">
        <f t="shared" si="4"/>
        <v>0</v>
      </c>
    </row>
    <row r="57" spans="1:15" ht="12" customHeight="1">
      <c r="A57" s="38">
        <v>45</v>
      </c>
      <c r="B57" s="41" t="s">
        <v>43</v>
      </c>
      <c r="C57" s="48" t="s">
        <v>29</v>
      </c>
      <c r="D57" s="55">
        <v>28.3</v>
      </c>
      <c r="E57" s="46">
        <f t="shared" si="5"/>
        <v>7</v>
      </c>
      <c r="F57" s="55">
        <f t="shared" si="3"/>
        <v>26.319000000000003</v>
      </c>
      <c r="G57" s="64"/>
      <c r="H57" s="65"/>
      <c r="I57" s="67"/>
      <c r="J57" s="67"/>
      <c r="K57" s="67"/>
      <c r="L57" s="67"/>
      <c r="M57" s="67"/>
      <c r="N57" s="67"/>
      <c r="O57" s="51">
        <f t="shared" si="4"/>
        <v>0</v>
      </c>
    </row>
    <row r="58" spans="1:15" ht="12" customHeight="1">
      <c r="A58" s="38">
        <v>46</v>
      </c>
      <c r="B58" s="41" t="s">
        <v>43</v>
      </c>
      <c r="C58" s="48">
        <v>0.5</v>
      </c>
      <c r="D58" s="55">
        <v>78.1</v>
      </c>
      <c r="E58" s="46">
        <f t="shared" si="5"/>
        <v>7</v>
      </c>
      <c r="F58" s="55">
        <f t="shared" si="3"/>
        <v>72.633</v>
      </c>
      <c r="G58" s="64"/>
      <c r="H58" s="65"/>
      <c r="I58" s="67"/>
      <c r="J58" s="67"/>
      <c r="K58" s="67"/>
      <c r="L58" s="67"/>
      <c r="M58" s="67"/>
      <c r="N58" s="67"/>
      <c r="O58" s="51">
        <f t="shared" si="4"/>
        <v>0</v>
      </c>
    </row>
    <row r="59" spans="1:15" ht="12" customHeight="1">
      <c r="A59" s="38">
        <v>47</v>
      </c>
      <c r="B59" s="41" t="s">
        <v>44</v>
      </c>
      <c r="C59" s="48" t="s">
        <v>29</v>
      </c>
      <c r="D59" s="55">
        <v>42.5</v>
      </c>
      <c r="E59" s="46">
        <f t="shared" si="5"/>
        <v>7</v>
      </c>
      <c r="F59" s="55">
        <f t="shared" si="3"/>
        <v>39.525</v>
      </c>
      <c r="G59" s="64"/>
      <c r="H59" s="65"/>
      <c r="I59" s="67"/>
      <c r="J59" s="67"/>
      <c r="K59" s="67"/>
      <c r="L59" s="67"/>
      <c r="M59" s="67"/>
      <c r="N59" s="67"/>
      <c r="O59" s="51">
        <f t="shared" si="4"/>
        <v>0</v>
      </c>
    </row>
    <row r="60" spans="1:15" ht="12" customHeight="1">
      <c r="A60" s="38">
        <v>48</v>
      </c>
      <c r="B60" s="41" t="s">
        <v>45</v>
      </c>
      <c r="C60" s="48">
        <v>0.5</v>
      </c>
      <c r="D60" s="55">
        <v>160.7</v>
      </c>
      <c r="E60" s="46">
        <f t="shared" si="5"/>
        <v>7</v>
      </c>
      <c r="F60" s="55">
        <f t="shared" si="3"/>
        <v>149.451</v>
      </c>
      <c r="G60" s="64"/>
      <c r="H60" s="65"/>
      <c r="I60" s="67"/>
      <c r="J60" s="67"/>
      <c r="K60" s="67"/>
      <c r="L60" s="67"/>
      <c r="M60" s="67"/>
      <c r="N60" s="67"/>
      <c r="O60" s="51">
        <f t="shared" si="4"/>
        <v>0</v>
      </c>
    </row>
    <row r="61" spans="1:15" ht="12" customHeight="1">
      <c r="A61" s="38">
        <v>49</v>
      </c>
      <c r="B61" s="41" t="s">
        <v>46</v>
      </c>
      <c r="C61" s="48">
        <v>0.5</v>
      </c>
      <c r="D61" s="55">
        <v>70.3</v>
      </c>
      <c r="E61" s="46">
        <f t="shared" si="5"/>
        <v>7</v>
      </c>
      <c r="F61" s="55">
        <f t="shared" si="3"/>
        <v>65.37899999999999</v>
      </c>
      <c r="G61" s="64"/>
      <c r="H61" s="65"/>
      <c r="I61" s="67"/>
      <c r="J61" s="67"/>
      <c r="K61" s="67"/>
      <c r="L61" s="67"/>
      <c r="M61" s="67"/>
      <c r="N61" s="67"/>
      <c r="O61" s="51">
        <f t="shared" si="4"/>
        <v>0</v>
      </c>
    </row>
    <row r="62" spans="1:15" ht="12" customHeight="1">
      <c r="A62" s="38">
        <v>50</v>
      </c>
      <c r="B62" s="41" t="s">
        <v>47</v>
      </c>
      <c r="C62" s="48">
        <v>0.5</v>
      </c>
      <c r="D62" s="55">
        <v>142.7</v>
      </c>
      <c r="E62" s="46">
        <f t="shared" si="5"/>
        <v>7</v>
      </c>
      <c r="F62" s="55">
        <f t="shared" si="3"/>
        <v>132.71099999999998</v>
      </c>
      <c r="G62" s="64"/>
      <c r="H62" s="65"/>
      <c r="I62" s="67"/>
      <c r="J62" s="67"/>
      <c r="K62" s="67"/>
      <c r="L62" s="67"/>
      <c r="M62" s="67"/>
      <c r="N62" s="67"/>
      <c r="O62" s="51">
        <f t="shared" si="4"/>
        <v>0</v>
      </c>
    </row>
    <row r="63" spans="1:15" ht="12" customHeight="1">
      <c r="A63" s="38">
        <v>51</v>
      </c>
      <c r="B63" s="41" t="s">
        <v>48</v>
      </c>
      <c r="C63" s="48">
        <v>0.7</v>
      </c>
      <c r="D63" s="55">
        <v>86.4</v>
      </c>
      <c r="E63" s="46">
        <f t="shared" si="5"/>
        <v>7</v>
      </c>
      <c r="F63" s="55">
        <f t="shared" si="3"/>
        <v>80.352</v>
      </c>
      <c r="G63" s="64"/>
      <c r="H63" s="65"/>
      <c r="I63" s="67"/>
      <c r="J63" s="67"/>
      <c r="K63" s="67"/>
      <c r="L63" s="67"/>
      <c r="M63" s="67"/>
      <c r="N63" s="67"/>
      <c r="O63" s="51">
        <f t="shared" si="4"/>
        <v>0</v>
      </c>
    </row>
    <row r="64" spans="1:15" ht="12" customHeight="1">
      <c r="A64" s="38">
        <v>52</v>
      </c>
      <c r="B64" s="41" t="s">
        <v>49</v>
      </c>
      <c r="C64" s="48">
        <v>0.7</v>
      </c>
      <c r="D64" s="55">
        <v>86.4</v>
      </c>
      <c r="E64" s="46">
        <f t="shared" si="5"/>
        <v>7</v>
      </c>
      <c r="F64" s="55">
        <f t="shared" si="3"/>
        <v>80.352</v>
      </c>
      <c r="G64" s="64"/>
      <c r="H64" s="65"/>
      <c r="I64" s="67"/>
      <c r="J64" s="67"/>
      <c r="K64" s="67"/>
      <c r="L64" s="67"/>
      <c r="M64" s="67"/>
      <c r="N64" s="67"/>
      <c r="O64" s="51">
        <f t="shared" si="4"/>
        <v>0</v>
      </c>
    </row>
    <row r="65" spans="1:15" ht="12" customHeight="1">
      <c r="A65" s="155" t="s">
        <v>50</v>
      </c>
      <c r="B65" s="156"/>
      <c r="C65" s="156"/>
      <c r="D65" s="56"/>
      <c r="E65" s="46">
        <f t="shared" si="5"/>
        <v>7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</row>
    <row r="66" spans="1:15" ht="12" customHeight="1">
      <c r="A66" s="38">
        <v>53</v>
      </c>
      <c r="B66" s="59" t="s">
        <v>51</v>
      </c>
      <c r="C66" s="48">
        <v>0.7</v>
      </c>
      <c r="D66" s="55">
        <v>185.7</v>
      </c>
      <c r="E66" s="46">
        <f t="shared" si="5"/>
        <v>7</v>
      </c>
      <c r="F66" s="55">
        <f aca="true" t="shared" si="6" ref="F66:F72">D66-(D66*E66/100)</f>
        <v>172.701</v>
      </c>
      <c r="G66" s="64"/>
      <c r="H66" s="65"/>
      <c r="I66" s="67"/>
      <c r="J66" s="67"/>
      <c r="K66" s="67"/>
      <c r="L66" s="67"/>
      <c r="M66" s="67"/>
      <c r="N66" s="67"/>
      <c r="O66" s="51">
        <f aca="true" t="shared" si="7" ref="O66:O72">(SUM(G66:N66))*F66</f>
        <v>0</v>
      </c>
    </row>
    <row r="67" spans="1:15" ht="12" customHeight="1">
      <c r="A67" s="38">
        <v>54</v>
      </c>
      <c r="B67" s="59" t="s">
        <v>52</v>
      </c>
      <c r="C67" s="48">
        <v>0.7</v>
      </c>
      <c r="D67" s="55">
        <v>189.3</v>
      </c>
      <c r="E67" s="46">
        <f t="shared" si="5"/>
        <v>7</v>
      </c>
      <c r="F67" s="55">
        <f t="shared" si="6"/>
        <v>176.049</v>
      </c>
      <c r="G67" s="64"/>
      <c r="H67" s="65"/>
      <c r="I67" s="67"/>
      <c r="J67" s="67"/>
      <c r="K67" s="67"/>
      <c r="L67" s="67"/>
      <c r="M67" s="67"/>
      <c r="N67" s="67"/>
      <c r="O67" s="51">
        <f t="shared" si="7"/>
        <v>0</v>
      </c>
    </row>
    <row r="68" spans="1:15" ht="12" customHeight="1">
      <c r="A68" s="38">
        <v>55</v>
      </c>
      <c r="B68" s="59" t="s">
        <v>53</v>
      </c>
      <c r="C68" s="48">
        <v>0.7</v>
      </c>
      <c r="D68" s="55">
        <v>208.7</v>
      </c>
      <c r="E68" s="46">
        <f t="shared" si="5"/>
        <v>7</v>
      </c>
      <c r="F68" s="55">
        <f t="shared" si="6"/>
        <v>194.09099999999998</v>
      </c>
      <c r="G68" s="64"/>
      <c r="H68" s="65"/>
      <c r="I68" s="67"/>
      <c r="J68" s="67"/>
      <c r="K68" s="67"/>
      <c r="L68" s="67"/>
      <c r="M68" s="67"/>
      <c r="N68" s="67"/>
      <c r="O68" s="51">
        <f t="shared" si="7"/>
        <v>0</v>
      </c>
    </row>
    <row r="69" spans="1:15" ht="12" customHeight="1">
      <c r="A69" s="38">
        <v>56</v>
      </c>
      <c r="B69" s="59" t="s">
        <v>54</v>
      </c>
      <c r="C69" s="48">
        <v>0.7</v>
      </c>
      <c r="D69" s="55">
        <v>193.4</v>
      </c>
      <c r="E69" s="46">
        <f t="shared" si="5"/>
        <v>7</v>
      </c>
      <c r="F69" s="55">
        <f t="shared" si="6"/>
        <v>179.862</v>
      </c>
      <c r="G69" s="64"/>
      <c r="H69" s="65"/>
      <c r="I69" s="67"/>
      <c r="J69" s="67"/>
      <c r="K69" s="67"/>
      <c r="L69" s="67"/>
      <c r="M69" s="67"/>
      <c r="N69" s="67"/>
      <c r="O69" s="51">
        <f t="shared" si="7"/>
        <v>0</v>
      </c>
    </row>
    <row r="70" spans="1:15" ht="12" customHeight="1">
      <c r="A70" s="38">
        <v>57</v>
      </c>
      <c r="B70" s="59" t="s">
        <v>55</v>
      </c>
      <c r="C70" s="48">
        <v>0.7</v>
      </c>
      <c r="D70" s="55">
        <v>184.2</v>
      </c>
      <c r="E70" s="46">
        <f t="shared" si="5"/>
        <v>7</v>
      </c>
      <c r="F70" s="55">
        <f t="shared" si="6"/>
        <v>171.30599999999998</v>
      </c>
      <c r="G70" s="64"/>
      <c r="H70" s="65"/>
      <c r="I70" s="67"/>
      <c r="J70" s="67"/>
      <c r="K70" s="67"/>
      <c r="L70" s="67"/>
      <c r="M70" s="67"/>
      <c r="N70" s="67"/>
      <c r="O70" s="51">
        <f t="shared" si="7"/>
        <v>0</v>
      </c>
    </row>
    <row r="71" spans="1:15" ht="12" customHeight="1">
      <c r="A71" s="38"/>
      <c r="B71" s="59" t="s">
        <v>58</v>
      </c>
      <c r="C71" s="60"/>
      <c r="D71" s="55">
        <v>20.4</v>
      </c>
      <c r="E71" s="46">
        <f t="shared" si="5"/>
        <v>7</v>
      </c>
      <c r="F71" s="55">
        <f t="shared" si="6"/>
        <v>18.971999999999998</v>
      </c>
      <c r="G71" s="64"/>
      <c r="H71" s="65"/>
      <c r="I71" s="67"/>
      <c r="J71" s="67"/>
      <c r="K71" s="67"/>
      <c r="L71" s="67"/>
      <c r="M71" s="67"/>
      <c r="N71" s="67"/>
      <c r="O71" s="51">
        <f t="shared" si="7"/>
        <v>0</v>
      </c>
    </row>
    <row r="72" spans="1:15" ht="12" customHeight="1">
      <c r="A72" s="38"/>
      <c r="B72" s="59" t="s">
        <v>59</v>
      </c>
      <c r="C72" s="60"/>
      <c r="D72" s="55">
        <v>6.7</v>
      </c>
      <c r="E72" s="46">
        <f t="shared" si="5"/>
        <v>7</v>
      </c>
      <c r="F72" s="55">
        <f t="shared" si="6"/>
        <v>6.231</v>
      </c>
      <c r="G72" s="64"/>
      <c r="H72" s="65"/>
      <c r="I72" s="67"/>
      <c r="J72" s="67"/>
      <c r="K72" s="67"/>
      <c r="L72" s="67"/>
      <c r="M72" s="67"/>
      <c r="N72" s="67"/>
      <c r="O72" s="51">
        <f t="shared" si="7"/>
        <v>0</v>
      </c>
    </row>
    <row r="73" spans="1:15" ht="12" customHeight="1" thickBo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89"/>
    </row>
    <row r="74" spans="1:15" ht="13.5" thickBot="1">
      <c r="A74" s="1"/>
      <c r="N74" t="s">
        <v>92</v>
      </c>
      <c r="O74" s="58">
        <f>SUM(O12:O72)</f>
        <v>12344.076</v>
      </c>
    </row>
    <row r="75" ht="12.75">
      <c r="A75" s="1"/>
    </row>
    <row r="76" spans="1:14" ht="12.75">
      <c r="A76" s="1"/>
      <c r="N76" s="63"/>
    </row>
    <row r="77" ht="12.75">
      <c r="A77" s="1"/>
    </row>
    <row r="78" ht="12.75">
      <c r="A78" s="2"/>
    </row>
    <row r="79" ht="12.75">
      <c r="A79" s="3"/>
    </row>
  </sheetData>
  <sheetProtection/>
  <mergeCells count="7">
    <mergeCell ref="A65:C65"/>
    <mergeCell ref="A40:C40"/>
    <mergeCell ref="G7:G8"/>
    <mergeCell ref="A7:A10"/>
    <mergeCell ref="B7:B10"/>
    <mergeCell ref="C7:C10"/>
    <mergeCell ref="A11:C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C6">
      <selection activeCell="B22" sqref="B22:O25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3" width="5.625" style="45" customWidth="1"/>
    <col min="14" max="14" width="6.875" style="0" customWidth="1"/>
    <col min="15" max="15" width="12.50390625" style="0" customWidth="1"/>
  </cols>
  <sheetData>
    <row r="1" spans="1:14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8"/>
    </row>
    <row r="2" spans="1:14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8"/>
    </row>
    <row r="3" spans="1:14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8"/>
    </row>
    <row r="4" spans="1:14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8"/>
    </row>
    <row r="5" spans="1:14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8"/>
    </row>
    <row r="6" spans="1:14" ht="12" customHeight="1">
      <c r="A6" s="8"/>
      <c r="B6" s="8"/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8"/>
    </row>
    <row r="7" spans="1:14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8"/>
    </row>
    <row r="8" spans="1:14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8"/>
    </row>
    <row r="9" spans="1:14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8"/>
    </row>
    <row r="10" spans="1:15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3</v>
      </c>
      <c r="N10" s="71" t="s">
        <v>91</v>
      </c>
      <c r="O10" s="61" t="s">
        <v>87</v>
      </c>
    </row>
    <row r="11" spans="1:15" ht="12" customHeigh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2" customHeight="1">
      <c r="A12" s="38">
        <v>1</v>
      </c>
      <c r="B12" s="39" t="s">
        <v>6</v>
      </c>
      <c r="C12" s="48">
        <v>0.5</v>
      </c>
      <c r="D12" s="110">
        <v>88.9</v>
      </c>
      <c r="E12" s="46">
        <f aca="true" t="shared" si="0" ref="E12:E62">E11</f>
        <v>7</v>
      </c>
      <c r="F12" s="55">
        <f aca="true" t="shared" si="1" ref="F12:F39">D12-(D12*E12/100)</f>
        <v>82.677</v>
      </c>
      <c r="G12" s="64">
        <v>40</v>
      </c>
      <c r="H12" s="65"/>
      <c r="I12" s="67">
        <v>40</v>
      </c>
      <c r="J12" s="67"/>
      <c r="K12" s="67"/>
      <c r="L12" s="67">
        <v>20</v>
      </c>
      <c r="M12" s="67">
        <v>80</v>
      </c>
      <c r="N12" s="67"/>
      <c r="O12" s="51">
        <f aca="true" t="shared" si="2" ref="O12:O39">(SUM(G12:N12))*F12</f>
        <v>14881.86</v>
      </c>
    </row>
    <row r="13" spans="1:15" ht="12" customHeight="1">
      <c r="A13" s="38">
        <v>2</v>
      </c>
      <c r="B13" s="39" t="s">
        <v>6</v>
      </c>
      <c r="C13" s="48">
        <v>0.7</v>
      </c>
      <c r="D13" s="110">
        <v>122.8</v>
      </c>
      <c r="E13" s="46">
        <f t="shared" si="0"/>
        <v>7</v>
      </c>
      <c r="F13" s="55">
        <f t="shared" si="1"/>
        <v>114.204</v>
      </c>
      <c r="G13" s="64">
        <v>12</v>
      </c>
      <c r="H13" s="65"/>
      <c r="I13" s="67"/>
      <c r="J13" s="67"/>
      <c r="K13" s="67"/>
      <c r="L13" s="67">
        <v>12</v>
      </c>
      <c r="M13" s="67">
        <v>24</v>
      </c>
      <c r="N13" s="67"/>
      <c r="O13" s="51">
        <f t="shared" si="2"/>
        <v>5481.7919999999995</v>
      </c>
    </row>
    <row r="14" spans="1:15" ht="12" customHeight="1">
      <c r="A14" s="38">
        <v>3</v>
      </c>
      <c r="B14" s="39" t="s">
        <v>7</v>
      </c>
      <c r="C14" s="48">
        <v>0.5</v>
      </c>
      <c r="D14" s="110">
        <v>85</v>
      </c>
      <c r="E14" s="46">
        <f t="shared" si="0"/>
        <v>7</v>
      </c>
      <c r="F14" s="55">
        <f t="shared" si="1"/>
        <v>79.05</v>
      </c>
      <c r="G14" s="64"/>
      <c r="H14" s="65"/>
      <c r="I14" s="67"/>
      <c r="J14" s="67"/>
      <c r="K14" s="67"/>
      <c r="L14" s="67"/>
      <c r="M14" s="67"/>
      <c r="N14" s="67"/>
      <c r="O14" s="51">
        <f t="shared" si="2"/>
        <v>0</v>
      </c>
    </row>
    <row r="15" spans="1:15" ht="12" customHeight="1">
      <c r="A15" s="38">
        <v>4</v>
      </c>
      <c r="B15" s="39" t="s">
        <v>8</v>
      </c>
      <c r="C15" s="48">
        <v>0.5</v>
      </c>
      <c r="D15" s="110">
        <v>85</v>
      </c>
      <c r="E15" s="46">
        <f t="shared" si="0"/>
        <v>7</v>
      </c>
      <c r="F15" s="55">
        <f t="shared" si="1"/>
        <v>79.05</v>
      </c>
      <c r="G15" s="64"/>
      <c r="H15" s="65"/>
      <c r="I15" s="67"/>
      <c r="J15" s="67"/>
      <c r="K15" s="67"/>
      <c r="L15" s="67"/>
      <c r="M15" s="67">
        <v>20</v>
      </c>
      <c r="N15" s="67"/>
      <c r="O15" s="51">
        <f t="shared" si="2"/>
        <v>1581</v>
      </c>
    </row>
    <row r="16" spans="1:15" ht="12" customHeight="1">
      <c r="A16" s="38">
        <v>5</v>
      </c>
      <c r="B16" s="39" t="s">
        <v>9</v>
      </c>
      <c r="C16" s="48">
        <v>0.5</v>
      </c>
      <c r="D16" s="110">
        <v>85</v>
      </c>
      <c r="E16" s="46">
        <f t="shared" si="0"/>
        <v>7</v>
      </c>
      <c r="F16" s="55">
        <f t="shared" si="1"/>
        <v>79.05</v>
      </c>
      <c r="G16" s="64"/>
      <c r="H16" s="65"/>
      <c r="I16" s="67"/>
      <c r="J16" s="67">
        <v>20</v>
      </c>
      <c r="K16" s="67"/>
      <c r="L16" s="67"/>
      <c r="M16" s="67"/>
      <c r="N16" s="67"/>
      <c r="O16" s="51">
        <f t="shared" si="2"/>
        <v>1581</v>
      </c>
    </row>
    <row r="17" spans="1:15" ht="12" customHeight="1">
      <c r="A17" s="38">
        <v>6</v>
      </c>
      <c r="B17" s="39" t="s">
        <v>10</v>
      </c>
      <c r="C17" s="48">
        <v>0.7</v>
      </c>
      <c r="D17" s="110">
        <v>251.6</v>
      </c>
      <c r="E17" s="46">
        <f t="shared" si="0"/>
        <v>7</v>
      </c>
      <c r="F17" s="55">
        <f t="shared" si="1"/>
        <v>233.988</v>
      </c>
      <c r="G17" s="64"/>
      <c r="H17" s="65"/>
      <c r="I17" s="67"/>
      <c r="J17" s="67"/>
      <c r="K17" s="67"/>
      <c r="L17" s="67"/>
      <c r="M17" s="67"/>
      <c r="N17" s="67"/>
      <c r="O17" s="51">
        <f t="shared" si="2"/>
        <v>0</v>
      </c>
    </row>
    <row r="18" spans="1:15" ht="12" customHeight="1">
      <c r="A18" s="38">
        <v>7</v>
      </c>
      <c r="B18" s="39" t="s">
        <v>11</v>
      </c>
      <c r="C18" s="48">
        <v>1.75</v>
      </c>
      <c r="D18" s="110">
        <v>491.8</v>
      </c>
      <c r="E18" s="46">
        <f t="shared" si="0"/>
        <v>7</v>
      </c>
      <c r="F18" s="55">
        <f t="shared" si="1"/>
        <v>457.374</v>
      </c>
      <c r="G18" s="64"/>
      <c r="H18" s="65"/>
      <c r="I18" s="67"/>
      <c r="J18" s="67"/>
      <c r="K18" s="67"/>
      <c r="L18" s="67"/>
      <c r="M18" s="67"/>
      <c r="N18" s="67"/>
      <c r="O18" s="51">
        <f t="shared" si="2"/>
        <v>0</v>
      </c>
    </row>
    <row r="19" spans="1:15" ht="12" customHeight="1">
      <c r="A19" s="38">
        <v>8</v>
      </c>
      <c r="B19" s="39" t="s">
        <v>12</v>
      </c>
      <c r="C19" s="48">
        <v>0.5</v>
      </c>
      <c r="D19" s="110">
        <v>88.9</v>
      </c>
      <c r="E19" s="46">
        <f t="shared" si="0"/>
        <v>7</v>
      </c>
      <c r="F19" s="55">
        <f t="shared" si="1"/>
        <v>82.677</v>
      </c>
      <c r="G19" s="64"/>
      <c r="H19" s="65"/>
      <c r="I19" s="67"/>
      <c r="J19" s="67"/>
      <c r="K19" s="67"/>
      <c r="L19" s="67"/>
      <c r="M19" s="67">
        <v>40</v>
      </c>
      <c r="N19" s="67"/>
      <c r="O19" s="51">
        <f t="shared" si="2"/>
        <v>3307.0800000000004</v>
      </c>
    </row>
    <row r="20" spans="1:15" ht="12" customHeight="1">
      <c r="A20" s="38">
        <v>9</v>
      </c>
      <c r="B20" s="39" t="s">
        <v>13</v>
      </c>
      <c r="C20" s="48">
        <v>0.75</v>
      </c>
      <c r="D20" s="110">
        <v>131</v>
      </c>
      <c r="E20" s="46">
        <f t="shared" si="0"/>
        <v>7</v>
      </c>
      <c r="F20" s="55">
        <f t="shared" si="1"/>
        <v>121.83</v>
      </c>
      <c r="G20" s="64"/>
      <c r="H20" s="65"/>
      <c r="I20" s="67"/>
      <c r="J20" s="67"/>
      <c r="K20" s="67"/>
      <c r="L20" s="67">
        <v>12</v>
      </c>
      <c r="M20" s="67"/>
      <c r="N20" s="67"/>
      <c r="O20" s="51">
        <f t="shared" si="2"/>
        <v>1461.96</v>
      </c>
    </row>
    <row r="21" spans="1:15" ht="12" customHeight="1">
      <c r="A21" s="38">
        <v>10</v>
      </c>
      <c r="B21" s="39" t="s">
        <v>13</v>
      </c>
      <c r="C21" s="48">
        <v>1.75</v>
      </c>
      <c r="D21" s="110">
        <v>383.5</v>
      </c>
      <c r="E21" s="46">
        <f t="shared" si="0"/>
        <v>7</v>
      </c>
      <c r="F21" s="55">
        <f t="shared" si="1"/>
        <v>356.655</v>
      </c>
      <c r="G21" s="64"/>
      <c r="H21" s="65"/>
      <c r="I21" s="67"/>
      <c r="J21" s="67"/>
      <c r="K21" s="67"/>
      <c r="L21" s="67"/>
      <c r="M21" s="67"/>
      <c r="N21" s="67"/>
      <c r="O21" s="51">
        <f t="shared" si="2"/>
        <v>0</v>
      </c>
    </row>
    <row r="22" spans="1:15" ht="12" customHeight="1">
      <c r="A22" s="37">
        <v>11</v>
      </c>
      <c r="B22" s="136" t="s">
        <v>14</v>
      </c>
      <c r="C22" s="137">
        <v>0.5</v>
      </c>
      <c r="D22" s="138">
        <v>99.4</v>
      </c>
      <c r="E22" s="139">
        <f t="shared" si="0"/>
        <v>7</v>
      </c>
      <c r="F22" s="140">
        <f t="shared" si="1"/>
        <v>92.44200000000001</v>
      </c>
      <c r="G22" s="141"/>
      <c r="H22" s="141"/>
      <c r="I22" s="142"/>
      <c r="J22" s="142"/>
      <c r="K22" s="142"/>
      <c r="L22" s="142"/>
      <c r="M22" s="142"/>
      <c r="N22" s="142"/>
      <c r="O22" s="143">
        <f t="shared" si="2"/>
        <v>0</v>
      </c>
    </row>
    <row r="23" spans="1:15" ht="12" customHeight="1">
      <c r="A23" s="37">
        <v>12</v>
      </c>
      <c r="B23" s="136" t="s">
        <v>15</v>
      </c>
      <c r="C23" s="137">
        <v>0.5</v>
      </c>
      <c r="D23" s="138">
        <v>99.4</v>
      </c>
      <c r="E23" s="139">
        <f t="shared" si="0"/>
        <v>7</v>
      </c>
      <c r="F23" s="140">
        <f t="shared" si="1"/>
        <v>92.44200000000001</v>
      </c>
      <c r="G23" s="141"/>
      <c r="H23" s="141"/>
      <c r="I23" s="142"/>
      <c r="J23" s="142"/>
      <c r="K23" s="142"/>
      <c r="L23" s="142"/>
      <c r="M23" s="142">
        <v>20</v>
      </c>
      <c r="N23" s="142"/>
      <c r="O23" s="143">
        <f t="shared" si="2"/>
        <v>1848.8400000000001</v>
      </c>
    </row>
    <row r="24" spans="1:15" ht="12" customHeight="1">
      <c r="A24" s="37">
        <v>13</v>
      </c>
      <c r="B24" s="136" t="s">
        <v>16</v>
      </c>
      <c r="C24" s="137">
        <v>0.5</v>
      </c>
      <c r="D24" s="138">
        <v>99.4</v>
      </c>
      <c r="E24" s="139">
        <f t="shared" si="0"/>
        <v>7</v>
      </c>
      <c r="F24" s="140">
        <f t="shared" si="1"/>
        <v>92.44200000000001</v>
      </c>
      <c r="G24" s="141"/>
      <c r="H24" s="141"/>
      <c r="I24" s="142"/>
      <c r="J24" s="142"/>
      <c r="K24" s="142"/>
      <c r="L24" s="142"/>
      <c r="M24" s="142">
        <v>20</v>
      </c>
      <c r="N24" s="142"/>
      <c r="O24" s="143">
        <f t="shared" si="2"/>
        <v>1848.8400000000001</v>
      </c>
    </row>
    <row r="25" spans="1:15" ht="12" customHeight="1">
      <c r="A25" s="37">
        <v>14</v>
      </c>
      <c r="B25" s="136" t="s">
        <v>17</v>
      </c>
      <c r="C25" s="137">
        <v>0.5</v>
      </c>
      <c r="D25" s="138">
        <v>99.4</v>
      </c>
      <c r="E25" s="139">
        <f t="shared" si="0"/>
        <v>7</v>
      </c>
      <c r="F25" s="140">
        <f t="shared" si="1"/>
        <v>92.44200000000001</v>
      </c>
      <c r="G25" s="141"/>
      <c r="H25" s="141"/>
      <c r="I25" s="142"/>
      <c r="J25" s="142"/>
      <c r="K25" s="142"/>
      <c r="L25" s="142"/>
      <c r="M25" s="142"/>
      <c r="N25" s="142"/>
      <c r="O25" s="143">
        <f t="shared" si="2"/>
        <v>0</v>
      </c>
    </row>
    <row r="26" spans="1:15" ht="12" customHeight="1">
      <c r="A26" s="37">
        <v>15</v>
      </c>
      <c r="B26" s="39" t="s">
        <v>18</v>
      </c>
      <c r="C26" s="48">
        <v>0.25</v>
      </c>
      <c r="D26" s="110">
        <v>43.8</v>
      </c>
      <c r="E26" s="46">
        <f t="shared" si="0"/>
        <v>7</v>
      </c>
      <c r="F26" s="55">
        <f t="shared" si="1"/>
        <v>40.733999999999995</v>
      </c>
      <c r="G26" s="64"/>
      <c r="H26" s="65"/>
      <c r="I26" s="67"/>
      <c r="J26" s="67"/>
      <c r="K26" s="67"/>
      <c r="L26" s="67">
        <v>30</v>
      </c>
      <c r="M26" s="67">
        <v>30</v>
      </c>
      <c r="N26" s="67"/>
      <c r="O26" s="51">
        <f t="shared" si="2"/>
        <v>2444.0399999999995</v>
      </c>
    </row>
    <row r="27" spans="1:15" ht="12" customHeight="1">
      <c r="A27" s="38">
        <v>16</v>
      </c>
      <c r="B27" s="39" t="s">
        <v>18</v>
      </c>
      <c r="C27" s="48">
        <v>0.5</v>
      </c>
      <c r="D27" s="110">
        <v>71.2</v>
      </c>
      <c r="E27" s="46">
        <f t="shared" si="0"/>
        <v>7</v>
      </c>
      <c r="F27" s="55">
        <f t="shared" si="1"/>
        <v>66.21600000000001</v>
      </c>
      <c r="G27" s="64"/>
      <c r="H27" s="65"/>
      <c r="I27" s="67"/>
      <c r="J27" s="67">
        <v>20</v>
      </c>
      <c r="K27" s="67"/>
      <c r="L27" s="67">
        <v>20</v>
      </c>
      <c r="M27" s="67">
        <v>40</v>
      </c>
      <c r="N27" s="67"/>
      <c r="O27" s="51">
        <f t="shared" si="2"/>
        <v>5297.280000000001</v>
      </c>
    </row>
    <row r="28" spans="1:15" ht="12" customHeight="1">
      <c r="A28" s="38">
        <v>17</v>
      </c>
      <c r="B28" s="39" t="s">
        <v>18</v>
      </c>
      <c r="C28" s="48">
        <v>0.75</v>
      </c>
      <c r="D28" s="110">
        <v>122</v>
      </c>
      <c r="E28" s="46">
        <f t="shared" si="0"/>
        <v>7</v>
      </c>
      <c r="F28" s="55">
        <f t="shared" si="1"/>
        <v>113.46000000000001</v>
      </c>
      <c r="G28" s="64"/>
      <c r="H28" s="65"/>
      <c r="I28" s="67"/>
      <c r="J28" s="67"/>
      <c r="K28" s="67"/>
      <c r="L28" s="67"/>
      <c r="M28" s="67"/>
      <c r="N28" s="67"/>
      <c r="O28" s="51">
        <f t="shared" si="2"/>
        <v>0</v>
      </c>
    </row>
    <row r="29" spans="1:15" ht="12" customHeight="1">
      <c r="A29" s="38">
        <v>18</v>
      </c>
      <c r="B29" s="39" t="s">
        <v>19</v>
      </c>
      <c r="C29" s="48">
        <v>0.25</v>
      </c>
      <c r="D29" s="110">
        <v>45.8</v>
      </c>
      <c r="E29" s="46">
        <f t="shared" si="0"/>
        <v>7</v>
      </c>
      <c r="F29" s="55">
        <f t="shared" si="1"/>
        <v>42.593999999999994</v>
      </c>
      <c r="G29" s="64">
        <v>30</v>
      </c>
      <c r="H29" s="65"/>
      <c r="I29" s="67">
        <v>60</v>
      </c>
      <c r="J29" s="67">
        <v>30</v>
      </c>
      <c r="K29" s="67"/>
      <c r="L29" s="67">
        <v>30</v>
      </c>
      <c r="M29" s="67">
        <v>30</v>
      </c>
      <c r="N29" s="67"/>
      <c r="O29" s="51">
        <f t="shared" si="2"/>
        <v>7666.919999999999</v>
      </c>
    </row>
    <row r="30" spans="1:15" ht="12" customHeight="1">
      <c r="A30" s="38">
        <v>19</v>
      </c>
      <c r="B30" s="39" t="s">
        <v>20</v>
      </c>
      <c r="C30" s="48">
        <v>0.5</v>
      </c>
      <c r="D30" s="110">
        <v>85.5</v>
      </c>
      <c r="E30" s="46">
        <f t="shared" si="0"/>
        <v>7</v>
      </c>
      <c r="F30" s="55">
        <f t="shared" si="1"/>
        <v>79.515</v>
      </c>
      <c r="G30" s="64">
        <v>40</v>
      </c>
      <c r="H30" s="65"/>
      <c r="I30" s="67">
        <v>40</v>
      </c>
      <c r="J30" s="67"/>
      <c r="K30" s="67"/>
      <c r="L30" s="67">
        <v>20</v>
      </c>
      <c r="M30" s="67"/>
      <c r="N30" s="67"/>
      <c r="O30" s="51">
        <f t="shared" si="2"/>
        <v>7951.5</v>
      </c>
    </row>
    <row r="31" spans="1:15" ht="12" customHeight="1">
      <c r="A31" s="38">
        <v>20</v>
      </c>
      <c r="B31" s="39" t="s">
        <v>20</v>
      </c>
      <c r="C31" s="48">
        <v>0.75</v>
      </c>
      <c r="D31" s="110">
        <v>124.2</v>
      </c>
      <c r="E31" s="46">
        <f t="shared" si="0"/>
        <v>7</v>
      </c>
      <c r="F31" s="55">
        <f t="shared" si="1"/>
        <v>115.506</v>
      </c>
      <c r="G31" s="64">
        <v>24</v>
      </c>
      <c r="H31" s="65"/>
      <c r="I31" s="67">
        <v>12</v>
      </c>
      <c r="J31" s="67"/>
      <c r="K31" s="67"/>
      <c r="L31" s="67">
        <v>12</v>
      </c>
      <c r="M31" s="67"/>
      <c r="N31" s="67"/>
      <c r="O31" s="51">
        <f t="shared" si="2"/>
        <v>5544.2880000000005</v>
      </c>
    </row>
    <row r="32" spans="1:15" ht="12" customHeight="1">
      <c r="A32" s="38">
        <v>21</v>
      </c>
      <c r="B32" s="39" t="s">
        <v>19</v>
      </c>
      <c r="C32" s="48">
        <v>1.75</v>
      </c>
      <c r="D32" s="110">
        <v>298</v>
      </c>
      <c r="E32" s="46">
        <f t="shared" si="0"/>
        <v>7</v>
      </c>
      <c r="F32" s="55">
        <f t="shared" si="1"/>
        <v>277.14</v>
      </c>
      <c r="G32" s="64"/>
      <c r="H32" s="65"/>
      <c r="I32" s="67"/>
      <c r="J32" s="67"/>
      <c r="K32" s="67"/>
      <c r="L32" s="67"/>
      <c r="M32" s="67"/>
      <c r="N32" s="67"/>
      <c r="O32" s="51">
        <f t="shared" si="2"/>
        <v>0</v>
      </c>
    </row>
    <row r="33" spans="1:15" ht="12" customHeight="1">
      <c r="A33" s="38">
        <v>22</v>
      </c>
      <c r="B33" s="39" t="s">
        <v>21</v>
      </c>
      <c r="C33" s="48">
        <v>0.7</v>
      </c>
      <c r="D33" s="110">
        <v>531.7</v>
      </c>
      <c r="E33" s="46">
        <f t="shared" si="0"/>
        <v>7</v>
      </c>
      <c r="F33" s="55">
        <f t="shared" si="1"/>
        <v>494.48100000000005</v>
      </c>
      <c r="G33" s="64"/>
      <c r="H33" s="65"/>
      <c r="I33" s="67"/>
      <c r="J33" s="67"/>
      <c r="K33" s="67"/>
      <c r="L33" s="67"/>
      <c r="M33" s="67"/>
      <c r="N33" s="67"/>
      <c r="O33" s="51">
        <f t="shared" si="2"/>
        <v>0</v>
      </c>
    </row>
    <row r="34" spans="1:15" ht="12" customHeight="1">
      <c r="A34" s="38">
        <v>23</v>
      </c>
      <c r="B34" s="39" t="s">
        <v>22</v>
      </c>
      <c r="C34" s="48">
        <v>0.5</v>
      </c>
      <c r="D34" s="110">
        <v>85.1</v>
      </c>
      <c r="E34" s="46">
        <f t="shared" si="0"/>
        <v>7</v>
      </c>
      <c r="F34" s="55">
        <f t="shared" si="1"/>
        <v>79.143</v>
      </c>
      <c r="G34" s="64"/>
      <c r="H34" s="65"/>
      <c r="I34" s="67"/>
      <c r="J34" s="67"/>
      <c r="K34" s="67"/>
      <c r="L34" s="67"/>
      <c r="M34" s="67"/>
      <c r="N34" s="67"/>
      <c r="O34" s="51">
        <f t="shared" si="2"/>
        <v>0</v>
      </c>
    </row>
    <row r="35" spans="1:15" ht="12" customHeight="1">
      <c r="A35" s="38">
        <v>24</v>
      </c>
      <c r="B35" s="39" t="s">
        <v>23</v>
      </c>
      <c r="C35" s="48">
        <v>0.25</v>
      </c>
      <c r="D35" s="110">
        <v>43.8</v>
      </c>
      <c r="E35" s="46">
        <f t="shared" si="0"/>
        <v>7</v>
      </c>
      <c r="F35" s="55">
        <f t="shared" si="1"/>
        <v>40.733999999999995</v>
      </c>
      <c r="G35" s="64"/>
      <c r="H35" s="65"/>
      <c r="I35" s="67"/>
      <c r="J35" s="67"/>
      <c r="K35" s="67"/>
      <c r="L35" s="67"/>
      <c r="M35" s="67"/>
      <c r="N35" s="67"/>
      <c r="O35" s="51">
        <f t="shared" si="2"/>
        <v>0</v>
      </c>
    </row>
    <row r="36" spans="1:15" ht="12" customHeight="1">
      <c r="A36" s="38">
        <v>25</v>
      </c>
      <c r="B36" s="39" t="s">
        <v>23</v>
      </c>
      <c r="C36" s="48">
        <v>0.5</v>
      </c>
      <c r="D36" s="110">
        <v>84.7</v>
      </c>
      <c r="E36" s="46">
        <f t="shared" si="0"/>
        <v>7</v>
      </c>
      <c r="F36" s="55">
        <f t="shared" si="1"/>
        <v>78.771</v>
      </c>
      <c r="G36" s="64"/>
      <c r="H36" s="65"/>
      <c r="I36" s="67">
        <v>20</v>
      </c>
      <c r="J36" s="67"/>
      <c r="K36" s="67"/>
      <c r="L36" s="67"/>
      <c r="M36" s="67">
        <v>20</v>
      </c>
      <c r="N36" s="67"/>
      <c r="O36" s="51">
        <f t="shared" si="2"/>
        <v>3150.84</v>
      </c>
    </row>
    <row r="37" spans="1:15" ht="12" customHeight="1">
      <c r="A37" s="38">
        <v>26</v>
      </c>
      <c r="B37" s="39" t="s">
        <v>24</v>
      </c>
      <c r="C37" s="48">
        <v>0.25</v>
      </c>
      <c r="D37" s="110">
        <v>43.8</v>
      </c>
      <c r="E37" s="46">
        <f t="shared" si="0"/>
        <v>7</v>
      </c>
      <c r="F37" s="55">
        <f t="shared" si="1"/>
        <v>40.733999999999995</v>
      </c>
      <c r="G37" s="64">
        <v>30</v>
      </c>
      <c r="H37" s="65"/>
      <c r="I37" s="67"/>
      <c r="J37" s="67">
        <v>30</v>
      </c>
      <c r="K37" s="67"/>
      <c r="L37" s="67">
        <v>30</v>
      </c>
      <c r="M37" s="67">
        <v>30</v>
      </c>
      <c r="N37" s="67"/>
      <c r="O37" s="51">
        <f t="shared" si="2"/>
        <v>4888.079999999999</v>
      </c>
    </row>
    <row r="38" spans="1:15" ht="12" customHeight="1">
      <c r="A38" s="38">
        <v>27</v>
      </c>
      <c r="B38" s="39" t="s">
        <v>24</v>
      </c>
      <c r="C38" s="48">
        <v>0.5</v>
      </c>
      <c r="D38" s="110">
        <v>81.8</v>
      </c>
      <c r="E38" s="46">
        <f t="shared" si="0"/>
        <v>7</v>
      </c>
      <c r="F38" s="55">
        <f t="shared" si="1"/>
        <v>76.074</v>
      </c>
      <c r="G38" s="64"/>
      <c r="H38" s="65"/>
      <c r="I38" s="67">
        <v>40</v>
      </c>
      <c r="J38" s="67"/>
      <c r="K38" s="67"/>
      <c r="L38" s="67">
        <v>20</v>
      </c>
      <c r="M38" s="67">
        <v>60</v>
      </c>
      <c r="N38" s="67"/>
      <c r="O38" s="51">
        <f t="shared" si="2"/>
        <v>9128.88</v>
      </c>
    </row>
    <row r="39" spans="1:15" ht="12" customHeight="1">
      <c r="A39" s="38">
        <v>28</v>
      </c>
      <c r="B39" s="39" t="s">
        <v>25</v>
      </c>
      <c r="C39" s="48">
        <v>0.5</v>
      </c>
      <c r="D39" s="110">
        <v>85.1</v>
      </c>
      <c r="E39" s="46">
        <f t="shared" si="0"/>
        <v>7</v>
      </c>
      <c r="F39" s="55">
        <f t="shared" si="1"/>
        <v>79.143</v>
      </c>
      <c r="G39" s="64"/>
      <c r="H39" s="65"/>
      <c r="I39" s="67"/>
      <c r="J39" s="67"/>
      <c r="K39" s="67"/>
      <c r="L39" s="67"/>
      <c r="M39" s="67"/>
      <c r="N39" s="67"/>
      <c r="O39" s="51">
        <f t="shared" si="2"/>
        <v>0</v>
      </c>
    </row>
    <row r="40" spans="1:15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2" customHeight="1">
      <c r="A41" s="38">
        <v>29</v>
      </c>
      <c r="B41" s="41" t="s">
        <v>27</v>
      </c>
      <c r="C41" s="48">
        <v>0.5</v>
      </c>
      <c r="D41" s="55">
        <v>99.5</v>
      </c>
      <c r="E41" s="46">
        <f t="shared" si="0"/>
        <v>7</v>
      </c>
      <c r="F41" s="55">
        <v>92.5</v>
      </c>
      <c r="G41" s="64"/>
      <c r="H41" s="65"/>
      <c r="I41" s="67"/>
      <c r="J41" s="67"/>
      <c r="K41" s="67"/>
      <c r="L41" s="67"/>
      <c r="M41" s="67">
        <v>20</v>
      </c>
      <c r="N41" s="67"/>
      <c r="O41" s="51">
        <f aca="true" t="shared" si="3" ref="O41:O62">(SUM(G41:N41))*F41</f>
        <v>1850</v>
      </c>
    </row>
    <row r="42" spans="1:15" ht="12" customHeight="1">
      <c r="A42" s="38">
        <v>30</v>
      </c>
      <c r="B42" s="41" t="s">
        <v>28</v>
      </c>
      <c r="C42" s="48" t="s">
        <v>29</v>
      </c>
      <c r="D42" s="55">
        <v>31.3</v>
      </c>
      <c r="E42" s="46">
        <f t="shared" si="0"/>
        <v>7</v>
      </c>
      <c r="F42" s="55">
        <v>29.11</v>
      </c>
      <c r="G42" s="64"/>
      <c r="H42" s="65"/>
      <c r="I42" s="67"/>
      <c r="J42" s="67"/>
      <c r="K42" s="67"/>
      <c r="L42" s="67"/>
      <c r="M42" s="67"/>
      <c r="N42" s="67"/>
      <c r="O42" s="51">
        <f t="shared" si="3"/>
        <v>0</v>
      </c>
    </row>
    <row r="43" spans="1:15" ht="12" customHeight="1">
      <c r="A43" s="38">
        <v>31</v>
      </c>
      <c r="B43" s="41" t="s">
        <v>28</v>
      </c>
      <c r="C43" s="48">
        <v>0.5</v>
      </c>
      <c r="D43" s="55">
        <v>95</v>
      </c>
      <c r="E43" s="46">
        <f t="shared" si="0"/>
        <v>7</v>
      </c>
      <c r="F43" s="55">
        <v>88.38</v>
      </c>
      <c r="G43" s="64"/>
      <c r="H43" s="65"/>
      <c r="I43" s="67"/>
      <c r="J43" s="67"/>
      <c r="K43" s="67"/>
      <c r="L43" s="67">
        <v>20</v>
      </c>
      <c r="M43" s="67">
        <v>20</v>
      </c>
      <c r="N43" s="67"/>
      <c r="O43" s="51">
        <f t="shared" si="3"/>
        <v>3535.2</v>
      </c>
    </row>
    <row r="44" spans="1:15" ht="12" customHeight="1">
      <c r="A44" s="38">
        <v>32</v>
      </c>
      <c r="B44" s="41" t="s">
        <v>30</v>
      </c>
      <c r="C44" s="48">
        <v>0.5</v>
      </c>
      <c r="D44" s="55">
        <v>77</v>
      </c>
      <c r="E44" s="46">
        <f t="shared" si="0"/>
        <v>7</v>
      </c>
      <c r="F44" s="55">
        <v>71.61</v>
      </c>
      <c r="G44" s="64"/>
      <c r="H44" s="65"/>
      <c r="I44" s="67">
        <v>20</v>
      </c>
      <c r="J44" s="67"/>
      <c r="K44" s="67"/>
      <c r="L44" s="67"/>
      <c r="M44" s="67">
        <v>20</v>
      </c>
      <c r="N44" s="67"/>
      <c r="O44" s="51">
        <f t="shared" si="3"/>
        <v>2864.4</v>
      </c>
    </row>
    <row r="45" spans="1:15" ht="12" customHeight="1">
      <c r="A45" s="38">
        <v>33</v>
      </c>
      <c r="B45" s="41" t="s">
        <v>31</v>
      </c>
      <c r="C45" s="48">
        <v>0.5</v>
      </c>
      <c r="D45" s="55">
        <v>76</v>
      </c>
      <c r="E45" s="46">
        <f t="shared" si="0"/>
        <v>7</v>
      </c>
      <c r="F45" s="55">
        <v>70.68</v>
      </c>
      <c r="G45" s="64"/>
      <c r="H45" s="65"/>
      <c r="I45" s="67"/>
      <c r="J45" s="67"/>
      <c r="K45" s="67"/>
      <c r="L45" s="67"/>
      <c r="M45" s="67">
        <v>20</v>
      </c>
      <c r="N45" s="67"/>
      <c r="O45" s="51">
        <f t="shared" si="3"/>
        <v>1413.6000000000001</v>
      </c>
    </row>
    <row r="46" spans="1:15" ht="12" customHeight="1">
      <c r="A46" s="38">
        <v>34</v>
      </c>
      <c r="B46" s="41" t="s">
        <v>32</v>
      </c>
      <c r="C46" s="48">
        <v>0.5</v>
      </c>
      <c r="D46" s="55">
        <v>75</v>
      </c>
      <c r="E46" s="46">
        <f t="shared" si="0"/>
        <v>7</v>
      </c>
      <c r="F46" s="55">
        <v>69.75</v>
      </c>
      <c r="G46" s="64"/>
      <c r="H46" s="65"/>
      <c r="I46" s="67"/>
      <c r="J46" s="67"/>
      <c r="K46" s="67"/>
      <c r="L46" s="67"/>
      <c r="M46" s="67"/>
      <c r="N46" s="67"/>
      <c r="O46" s="51">
        <f t="shared" si="3"/>
        <v>0</v>
      </c>
    </row>
    <row r="47" spans="1:15" ht="12" customHeight="1">
      <c r="A47" s="38">
        <v>35</v>
      </c>
      <c r="B47" s="41" t="s">
        <v>33</v>
      </c>
      <c r="C47" s="48" t="s">
        <v>29</v>
      </c>
      <c r="D47" s="55">
        <v>28.7</v>
      </c>
      <c r="E47" s="46">
        <f t="shared" si="0"/>
        <v>7</v>
      </c>
      <c r="F47" s="55">
        <v>26.69</v>
      </c>
      <c r="G47" s="64"/>
      <c r="H47" s="65"/>
      <c r="I47" s="67"/>
      <c r="J47" s="67"/>
      <c r="K47" s="67"/>
      <c r="L47" s="67"/>
      <c r="M47" s="67"/>
      <c r="N47" s="67"/>
      <c r="O47" s="51">
        <f t="shared" si="3"/>
        <v>0</v>
      </c>
    </row>
    <row r="48" spans="1:15" ht="12" customHeight="1">
      <c r="A48" s="38">
        <v>36</v>
      </c>
      <c r="B48" s="41" t="s">
        <v>34</v>
      </c>
      <c r="C48" s="48">
        <v>0.5</v>
      </c>
      <c r="D48" s="55">
        <v>75</v>
      </c>
      <c r="E48" s="46">
        <f t="shared" si="0"/>
        <v>7</v>
      </c>
      <c r="F48" s="55">
        <v>69.75</v>
      </c>
      <c r="G48" s="64"/>
      <c r="H48" s="65"/>
      <c r="I48" s="67"/>
      <c r="J48" s="67"/>
      <c r="K48" s="67"/>
      <c r="L48" s="67"/>
      <c r="M48" s="67"/>
      <c r="N48" s="67"/>
      <c r="O48" s="51">
        <f t="shared" si="3"/>
        <v>0</v>
      </c>
    </row>
    <row r="49" spans="1:15" ht="12" customHeight="1">
      <c r="A49" s="38">
        <v>37</v>
      </c>
      <c r="B49" s="41" t="s">
        <v>35</v>
      </c>
      <c r="C49" s="48">
        <v>0.5</v>
      </c>
      <c r="D49" s="55">
        <v>82</v>
      </c>
      <c r="E49" s="46">
        <f t="shared" si="0"/>
        <v>7</v>
      </c>
      <c r="F49" s="55">
        <v>76.26</v>
      </c>
      <c r="G49" s="64"/>
      <c r="H49" s="65"/>
      <c r="I49" s="67"/>
      <c r="J49" s="67"/>
      <c r="K49" s="67"/>
      <c r="L49" s="67"/>
      <c r="M49" s="67">
        <v>20</v>
      </c>
      <c r="N49" s="67"/>
      <c r="O49" s="51">
        <f t="shared" si="3"/>
        <v>1525.2</v>
      </c>
    </row>
    <row r="50" spans="1:15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0"/>
        <v>7</v>
      </c>
      <c r="F50" s="55">
        <v>87.32</v>
      </c>
      <c r="G50" s="64"/>
      <c r="H50" s="65"/>
      <c r="I50" s="67"/>
      <c r="J50" s="67"/>
      <c r="K50" s="67"/>
      <c r="L50" s="67"/>
      <c r="M50" s="67"/>
      <c r="N50" s="67"/>
      <c r="O50" s="51">
        <f t="shared" si="3"/>
        <v>0</v>
      </c>
    </row>
    <row r="51" spans="1:15" ht="12" customHeight="1">
      <c r="A51" s="38">
        <v>39</v>
      </c>
      <c r="B51" s="41" t="s">
        <v>37</v>
      </c>
      <c r="C51" s="48">
        <v>0.5</v>
      </c>
      <c r="D51" s="55">
        <v>93.3</v>
      </c>
      <c r="E51" s="46">
        <f t="shared" si="0"/>
        <v>7</v>
      </c>
      <c r="F51" s="55">
        <v>86.77</v>
      </c>
      <c r="G51" s="64"/>
      <c r="H51" s="65"/>
      <c r="I51" s="67"/>
      <c r="J51" s="67"/>
      <c r="K51" s="67"/>
      <c r="L51" s="67"/>
      <c r="M51" s="67"/>
      <c r="N51" s="67"/>
      <c r="O51" s="51">
        <f t="shared" si="3"/>
        <v>0</v>
      </c>
    </row>
    <row r="52" spans="1:15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0"/>
        <v>7</v>
      </c>
      <c r="F52" s="55">
        <v>86.77</v>
      </c>
      <c r="G52" s="64"/>
      <c r="H52" s="65"/>
      <c r="I52" s="67"/>
      <c r="J52" s="67"/>
      <c r="K52" s="67"/>
      <c r="L52" s="67"/>
      <c r="M52" s="67"/>
      <c r="N52" s="67"/>
      <c r="O52" s="51">
        <f t="shared" si="3"/>
        <v>0</v>
      </c>
    </row>
    <row r="53" spans="1:15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0"/>
        <v>7</v>
      </c>
      <c r="F53" s="55">
        <v>87.33</v>
      </c>
      <c r="G53" s="64"/>
      <c r="H53" s="65"/>
      <c r="I53" s="67"/>
      <c r="J53" s="67"/>
      <c r="K53" s="67"/>
      <c r="L53" s="67"/>
      <c r="M53" s="67"/>
      <c r="N53" s="67"/>
      <c r="O53" s="51">
        <f t="shared" si="3"/>
        <v>0</v>
      </c>
    </row>
    <row r="54" spans="1:15" ht="12" customHeight="1">
      <c r="A54" s="38">
        <v>42</v>
      </c>
      <c r="B54" s="41" t="s">
        <v>40</v>
      </c>
      <c r="C54" s="48">
        <v>0.5</v>
      </c>
      <c r="D54" s="55">
        <v>85</v>
      </c>
      <c r="E54" s="46">
        <f t="shared" si="0"/>
        <v>7</v>
      </c>
      <c r="F54" s="55">
        <v>79.05</v>
      </c>
      <c r="G54" s="64"/>
      <c r="H54" s="65"/>
      <c r="I54" s="67"/>
      <c r="J54" s="67"/>
      <c r="K54" s="67"/>
      <c r="L54" s="67"/>
      <c r="M54" s="67">
        <v>20</v>
      </c>
      <c r="N54" s="67"/>
      <c r="O54" s="51">
        <f t="shared" si="3"/>
        <v>1581</v>
      </c>
    </row>
    <row r="55" spans="1:15" ht="12" customHeight="1">
      <c r="A55" s="38">
        <v>43</v>
      </c>
      <c r="B55" s="41" t="s">
        <v>41</v>
      </c>
      <c r="C55" s="48">
        <v>0.5</v>
      </c>
      <c r="D55" s="55">
        <v>78</v>
      </c>
      <c r="E55" s="46">
        <f t="shared" si="0"/>
        <v>7</v>
      </c>
      <c r="F55" s="55">
        <v>72.54</v>
      </c>
      <c r="G55" s="64"/>
      <c r="H55" s="65"/>
      <c r="I55" s="67"/>
      <c r="J55" s="67"/>
      <c r="K55" s="67"/>
      <c r="L55" s="67"/>
      <c r="M55" s="67">
        <v>20</v>
      </c>
      <c r="N55" s="67"/>
      <c r="O55" s="51">
        <f t="shared" si="3"/>
        <v>1450.8000000000002</v>
      </c>
    </row>
    <row r="56" spans="1:15" ht="12" customHeight="1">
      <c r="A56" s="38">
        <v>44</v>
      </c>
      <c r="B56" s="41" t="s">
        <v>42</v>
      </c>
      <c r="C56" s="48">
        <v>0.5</v>
      </c>
      <c r="D56" s="55">
        <v>95</v>
      </c>
      <c r="E56" s="46">
        <f t="shared" si="0"/>
        <v>7</v>
      </c>
      <c r="F56" s="55">
        <v>88.35</v>
      </c>
      <c r="G56" s="64"/>
      <c r="H56" s="65"/>
      <c r="I56" s="67"/>
      <c r="J56" s="67"/>
      <c r="K56" s="67"/>
      <c r="L56" s="67"/>
      <c r="M56" s="67"/>
      <c r="N56" s="67"/>
      <c r="O56" s="51">
        <f t="shared" si="3"/>
        <v>0</v>
      </c>
    </row>
    <row r="57" spans="1:15" ht="12" customHeight="1">
      <c r="A57" s="38">
        <v>45</v>
      </c>
      <c r="B57" s="41" t="s">
        <v>43</v>
      </c>
      <c r="C57" s="48" t="s">
        <v>29</v>
      </c>
      <c r="D57" s="55">
        <v>30.7</v>
      </c>
      <c r="E57" s="46">
        <f t="shared" si="0"/>
        <v>7</v>
      </c>
      <c r="F57" s="55">
        <v>28.55</v>
      </c>
      <c r="G57" s="64"/>
      <c r="H57" s="65"/>
      <c r="I57" s="67"/>
      <c r="J57" s="67"/>
      <c r="K57" s="67"/>
      <c r="L57" s="67"/>
      <c r="M57" s="67"/>
      <c r="N57" s="67"/>
      <c r="O57" s="51">
        <f t="shared" si="3"/>
        <v>0</v>
      </c>
    </row>
    <row r="58" spans="1:15" ht="12" customHeight="1">
      <c r="A58" s="38">
        <v>46</v>
      </c>
      <c r="B58" s="41" t="s">
        <v>43</v>
      </c>
      <c r="C58" s="48">
        <v>0.5</v>
      </c>
      <c r="D58" s="55">
        <v>99.9</v>
      </c>
      <c r="E58" s="46">
        <f t="shared" si="0"/>
        <v>7</v>
      </c>
      <c r="F58" s="55">
        <v>92.9</v>
      </c>
      <c r="G58" s="64"/>
      <c r="H58" s="65"/>
      <c r="I58" s="67"/>
      <c r="J58" s="67"/>
      <c r="K58" s="67"/>
      <c r="L58" s="67"/>
      <c r="M58" s="67"/>
      <c r="N58" s="67"/>
      <c r="O58" s="51">
        <f t="shared" si="3"/>
        <v>0</v>
      </c>
    </row>
    <row r="59" spans="1:15" ht="12" customHeight="1">
      <c r="A59" s="38">
        <v>47</v>
      </c>
      <c r="B59" s="41" t="s">
        <v>44</v>
      </c>
      <c r="C59" s="48" t="s">
        <v>29</v>
      </c>
      <c r="D59" s="55">
        <v>42.9</v>
      </c>
      <c r="E59" s="46">
        <f t="shared" si="0"/>
        <v>7</v>
      </c>
      <c r="F59" s="55">
        <v>39.9</v>
      </c>
      <c r="G59" s="64"/>
      <c r="H59" s="65"/>
      <c r="I59" s="67"/>
      <c r="J59" s="67"/>
      <c r="K59" s="67"/>
      <c r="L59" s="67"/>
      <c r="M59" s="67"/>
      <c r="N59" s="67"/>
      <c r="O59" s="51">
        <f t="shared" si="3"/>
        <v>0</v>
      </c>
    </row>
    <row r="60" spans="1:15" ht="12" customHeight="1">
      <c r="A60" s="38">
        <v>48</v>
      </c>
      <c r="B60" s="41" t="s">
        <v>45</v>
      </c>
      <c r="C60" s="48">
        <v>0.5</v>
      </c>
      <c r="D60" s="55">
        <v>163</v>
      </c>
      <c r="E60" s="46">
        <f t="shared" si="0"/>
        <v>7</v>
      </c>
      <c r="F60" s="55">
        <v>151.6</v>
      </c>
      <c r="G60" s="64"/>
      <c r="H60" s="65"/>
      <c r="I60" s="67">
        <v>12</v>
      </c>
      <c r="J60" s="67"/>
      <c r="K60" s="67"/>
      <c r="L60" s="67"/>
      <c r="M60" s="67">
        <v>12</v>
      </c>
      <c r="N60" s="67"/>
      <c r="O60" s="51">
        <f t="shared" si="3"/>
        <v>3638.3999999999996</v>
      </c>
    </row>
    <row r="61" spans="1:15" ht="12" customHeight="1">
      <c r="A61" s="38">
        <v>49</v>
      </c>
      <c r="B61" s="41" t="s">
        <v>46</v>
      </c>
      <c r="C61" s="48">
        <v>0.5</v>
      </c>
      <c r="D61" s="55">
        <v>89.9</v>
      </c>
      <c r="E61" s="46">
        <f t="shared" si="0"/>
        <v>7</v>
      </c>
      <c r="F61" s="55">
        <v>83.6</v>
      </c>
      <c r="G61" s="64"/>
      <c r="H61" s="65"/>
      <c r="I61" s="67"/>
      <c r="J61" s="67"/>
      <c r="K61" s="67"/>
      <c r="L61" s="67"/>
      <c r="M61" s="67"/>
      <c r="N61" s="67"/>
      <c r="O61" s="51">
        <f t="shared" si="3"/>
        <v>0</v>
      </c>
    </row>
    <row r="62" spans="1:15" ht="12" customHeight="1">
      <c r="A62" s="38">
        <v>50</v>
      </c>
      <c r="B62" s="41" t="s">
        <v>47</v>
      </c>
      <c r="C62" s="48">
        <v>0.5</v>
      </c>
      <c r="D62" s="55">
        <v>165</v>
      </c>
      <c r="E62" s="46">
        <f t="shared" si="0"/>
        <v>7</v>
      </c>
      <c r="F62" s="55">
        <v>153.45</v>
      </c>
      <c r="G62" s="64"/>
      <c r="H62" s="65"/>
      <c r="I62" s="67"/>
      <c r="J62" s="67"/>
      <c r="K62" s="67"/>
      <c r="L62" s="67"/>
      <c r="M62" s="67"/>
      <c r="N62" s="67"/>
      <c r="O62" s="51">
        <f t="shared" si="3"/>
        <v>0</v>
      </c>
    </row>
    <row r="63" spans="1:15" ht="12" customHeight="1">
      <c r="A63" s="155" t="s">
        <v>50</v>
      </c>
      <c r="B63" s="156"/>
      <c r="C63" s="15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ht="12" customHeight="1">
      <c r="A64" s="38">
        <v>53</v>
      </c>
      <c r="B64" s="59" t="s">
        <v>51</v>
      </c>
      <c r="C64" s="48">
        <v>0.7</v>
      </c>
      <c r="D64" s="55">
        <v>186.9</v>
      </c>
      <c r="E64" s="46">
        <v>7</v>
      </c>
      <c r="F64" s="55">
        <v>173.81</v>
      </c>
      <c r="G64" s="64"/>
      <c r="H64" s="65"/>
      <c r="I64" s="67">
        <v>24</v>
      </c>
      <c r="J64" s="67"/>
      <c r="K64" s="67"/>
      <c r="L64" s="67"/>
      <c r="M64" s="67">
        <v>24</v>
      </c>
      <c r="N64" s="67"/>
      <c r="O64" s="51">
        <f aca="true" t="shared" si="4" ref="O64:O70">(SUM(G64:N64))*F64</f>
        <v>8342.880000000001</v>
      </c>
    </row>
    <row r="65" spans="1:15" ht="12" customHeight="1">
      <c r="A65" s="38">
        <v>54</v>
      </c>
      <c r="B65" s="59" t="s">
        <v>52</v>
      </c>
      <c r="C65" s="48">
        <v>0.7</v>
      </c>
      <c r="D65" s="55">
        <v>191.5</v>
      </c>
      <c r="E65" s="46">
        <f aca="true" t="shared" si="5" ref="E65:E70">E64</f>
        <v>7</v>
      </c>
      <c r="F65" s="55">
        <v>178.1</v>
      </c>
      <c r="G65" s="64"/>
      <c r="H65" s="65"/>
      <c r="I65" s="67"/>
      <c r="J65" s="67"/>
      <c r="K65" s="67"/>
      <c r="L65" s="67"/>
      <c r="M65" s="67"/>
      <c r="N65" s="67"/>
      <c r="O65" s="51">
        <f t="shared" si="4"/>
        <v>0</v>
      </c>
    </row>
    <row r="66" spans="1:15" ht="12" customHeight="1">
      <c r="A66" s="38">
        <v>55</v>
      </c>
      <c r="B66" s="59" t="s">
        <v>53</v>
      </c>
      <c r="C66" s="48">
        <v>0.7</v>
      </c>
      <c r="D66" s="55">
        <v>211.2</v>
      </c>
      <c r="E66" s="46">
        <f t="shared" si="5"/>
        <v>7</v>
      </c>
      <c r="F66" s="55">
        <v>196.42</v>
      </c>
      <c r="G66" s="64"/>
      <c r="H66" s="65"/>
      <c r="I66" s="67"/>
      <c r="J66" s="67"/>
      <c r="K66" s="67"/>
      <c r="L66" s="67"/>
      <c r="M66" s="67"/>
      <c r="N66" s="67"/>
      <c r="O66" s="51">
        <f t="shared" si="4"/>
        <v>0</v>
      </c>
    </row>
    <row r="67" spans="1:15" ht="12" customHeight="1">
      <c r="A67" s="38">
        <v>56</v>
      </c>
      <c r="B67" s="59" t="s">
        <v>54</v>
      </c>
      <c r="C67" s="48">
        <v>0.7</v>
      </c>
      <c r="D67" s="55">
        <v>196.1</v>
      </c>
      <c r="E67" s="46">
        <f t="shared" si="5"/>
        <v>7</v>
      </c>
      <c r="F67" s="55">
        <v>182.37</v>
      </c>
      <c r="G67" s="64"/>
      <c r="H67" s="65"/>
      <c r="I67" s="67"/>
      <c r="J67" s="67"/>
      <c r="K67" s="67"/>
      <c r="L67" s="67"/>
      <c r="M67" s="67"/>
      <c r="N67" s="67"/>
      <c r="O67" s="51">
        <f t="shared" si="4"/>
        <v>0</v>
      </c>
    </row>
    <row r="68" spans="1:15" ht="12" customHeight="1">
      <c r="A68" s="38">
        <v>57</v>
      </c>
      <c r="B68" s="59" t="s">
        <v>55</v>
      </c>
      <c r="C68" s="48">
        <v>0.7</v>
      </c>
      <c r="D68" s="55">
        <v>185.4</v>
      </c>
      <c r="E68" s="46">
        <f t="shared" si="5"/>
        <v>7</v>
      </c>
      <c r="F68" s="55">
        <v>172.42</v>
      </c>
      <c r="G68" s="64"/>
      <c r="H68" s="65"/>
      <c r="I68" s="67"/>
      <c r="J68" s="67"/>
      <c r="K68" s="67"/>
      <c r="L68" s="67"/>
      <c r="M68" s="67"/>
      <c r="N68" s="67"/>
      <c r="O68" s="51">
        <f t="shared" si="4"/>
        <v>0</v>
      </c>
    </row>
    <row r="69" spans="1:15" ht="12" customHeight="1">
      <c r="A69" s="38"/>
      <c r="B69" s="59" t="s">
        <v>58</v>
      </c>
      <c r="C69" s="60"/>
      <c r="D69" s="55">
        <v>20.4</v>
      </c>
      <c r="E69" s="46">
        <f t="shared" si="5"/>
        <v>7</v>
      </c>
      <c r="F69" s="55">
        <v>18.97</v>
      </c>
      <c r="G69" s="64"/>
      <c r="H69" s="65"/>
      <c r="I69" s="67"/>
      <c r="J69" s="67"/>
      <c r="K69" s="67"/>
      <c r="L69" s="67"/>
      <c r="M69" s="67"/>
      <c r="N69" s="67"/>
      <c r="O69" s="51">
        <f t="shared" si="4"/>
        <v>0</v>
      </c>
    </row>
    <row r="70" spans="1:15" ht="12" customHeight="1">
      <c r="A70" s="38"/>
      <c r="B70" s="59" t="s">
        <v>59</v>
      </c>
      <c r="C70" s="60"/>
      <c r="D70" s="55">
        <v>6.7</v>
      </c>
      <c r="E70" s="46">
        <f t="shared" si="5"/>
        <v>7</v>
      </c>
      <c r="F70" s="55">
        <v>6.23</v>
      </c>
      <c r="G70" s="64"/>
      <c r="H70" s="65"/>
      <c r="I70" s="67"/>
      <c r="J70" s="67"/>
      <c r="K70" s="67"/>
      <c r="L70" s="67"/>
      <c r="M70" s="67"/>
      <c r="N70" s="67"/>
      <c r="O70" s="51">
        <f t="shared" si="4"/>
        <v>0</v>
      </c>
    </row>
    <row r="71" spans="1:15" ht="12" customHeight="1">
      <c r="A71" s="38"/>
      <c r="B71" s="40" t="s">
        <v>99</v>
      </c>
      <c r="C71" s="60"/>
      <c r="D71" s="55">
        <v>221</v>
      </c>
      <c r="E71" s="46">
        <v>7</v>
      </c>
      <c r="F71" s="55">
        <v>205.53</v>
      </c>
      <c r="G71" s="64"/>
      <c r="H71" s="65"/>
      <c r="I71" s="67"/>
      <c r="J71" s="67"/>
      <c r="K71" s="67"/>
      <c r="L71" s="67"/>
      <c r="M71" s="67"/>
      <c r="N71" s="67"/>
      <c r="O71" s="51">
        <f>SUM(G71+H71+I71+J71+K71+L71+M71+N71)*F71</f>
        <v>0</v>
      </c>
    </row>
    <row r="72" spans="1:15" ht="12" customHeight="1">
      <c r="A72" s="38"/>
      <c r="B72" s="40" t="s">
        <v>100</v>
      </c>
      <c r="C72" s="60"/>
      <c r="D72" s="55">
        <v>221</v>
      </c>
      <c r="E72" s="46">
        <v>7</v>
      </c>
      <c r="F72" s="55">
        <v>205.53</v>
      </c>
      <c r="G72" s="64"/>
      <c r="H72" s="65"/>
      <c r="I72" s="67"/>
      <c r="J72" s="67"/>
      <c r="K72" s="67"/>
      <c r="L72" s="67"/>
      <c r="M72" s="67"/>
      <c r="N72" s="67"/>
      <c r="O72" s="51">
        <f>SUM(G72+H72+I72+J72+K72+L72+M72+N72)*F72</f>
        <v>0</v>
      </c>
    </row>
    <row r="73" spans="1:15" ht="12" customHeight="1">
      <c r="A73" s="38"/>
      <c r="B73" s="40" t="s">
        <v>101</v>
      </c>
      <c r="C73" s="60"/>
      <c r="D73" s="55">
        <v>221</v>
      </c>
      <c r="E73" s="46">
        <v>7</v>
      </c>
      <c r="F73" s="55">
        <v>205.53</v>
      </c>
      <c r="G73" s="64"/>
      <c r="H73" s="65"/>
      <c r="I73" s="67"/>
      <c r="J73" s="67"/>
      <c r="K73" s="67"/>
      <c r="L73" s="67"/>
      <c r="M73" s="67"/>
      <c r="N73" s="67"/>
      <c r="O73" s="51">
        <f>SUM(G73+H73+I73+J73+K73+L73+M73+N73)*F73</f>
        <v>0</v>
      </c>
    </row>
    <row r="74" spans="1:15" ht="12" customHeight="1">
      <c r="A74" s="38"/>
      <c r="B74" s="40" t="s">
        <v>102</v>
      </c>
      <c r="C74" s="60"/>
      <c r="D74" s="55">
        <v>221</v>
      </c>
      <c r="E74" s="46">
        <v>7</v>
      </c>
      <c r="F74" s="55">
        <v>205.53</v>
      </c>
      <c r="G74" s="64"/>
      <c r="H74" s="65"/>
      <c r="I74" s="67"/>
      <c r="J74" s="67"/>
      <c r="K74" s="67"/>
      <c r="L74" s="67"/>
      <c r="M74" s="67"/>
      <c r="N74" s="67"/>
      <c r="O74" s="51">
        <f>SUM(G74+H74+I74+J74+K74+L74+M74+N74)*F74</f>
        <v>0</v>
      </c>
    </row>
    <row r="75" spans="1:15" ht="12" customHeight="1" thickBo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</row>
    <row r="76" spans="1:15" ht="13.5" thickBot="1">
      <c r="A76" s="1"/>
      <c r="N76" t="s">
        <v>92</v>
      </c>
      <c r="O76" s="58">
        <f>SUM(O12:O71)</f>
        <v>104265.68000000001</v>
      </c>
    </row>
    <row r="77" ht="12.75">
      <c r="A77" s="1"/>
    </row>
    <row r="78" spans="1:15" ht="12.75">
      <c r="A78" s="1"/>
      <c r="N78" s="63" t="s">
        <v>104</v>
      </c>
      <c r="O78" s="57">
        <f>SUM('3.04'!O76+'12.04'!O76+'18.04'!O76+'25.04'!O76)</f>
        <v>647910.5920000001</v>
      </c>
    </row>
    <row r="79" ht="12.75">
      <c r="A79" s="1"/>
    </row>
    <row r="80" ht="12.75">
      <c r="A80" s="2"/>
    </row>
    <row r="81" ht="12.75">
      <c r="A81" s="3"/>
    </row>
  </sheetData>
  <sheetProtection/>
  <mergeCells count="7">
    <mergeCell ref="A63:C63"/>
    <mergeCell ref="A7:A10"/>
    <mergeCell ref="B7:B10"/>
    <mergeCell ref="C7:C10"/>
    <mergeCell ref="G7:G8"/>
    <mergeCell ref="A11:C11"/>
    <mergeCell ref="A40:C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12">
      <selection activeCell="B22" sqref="B22:O25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3" width="5.625" style="45" customWidth="1"/>
    <col min="14" max="14" width="5.625" style="0" customWidth="1"/>
    <col min="15" max="15" width="12.50390625" style="0" customWidth="1"/>
  </cols>
  <sheetData>
    <row r="1" spans="1:14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8"/>
    </row>
    <row r="2" spans="1:14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8"/>
    </row>
    <row r="3" spans="1:14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8"/>
    </row>
    <row r="4" spans="1:14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8"/>
    </row>
    <row r="5" spans="1:14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8"/>
    </row>
    <row r="6" spans="1:14" ht="12" customHeight="1">
      <c r="A6" s="8"/>
      <c r="B6" s="8"/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8"/>
    </row>
    <row r="7" spans="1:14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8"/>
    </row>
    <row r="8" spans="1:14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8"/>
    </row>
    <row r="9" spans="1:14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8"/>
    </row>
    <row r="10" spans="1:15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3</v>
      </c>
      <c r="N10" s="71" t="s">
        <v>91</v>
      </c>
      <c r="O10" s="61" t="s">
        <v>87</v>
      </c>
    </row>
    <row r="11" spans="1:15" ht="12" customHeigh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2" customHeight="1">
      <c r="A12" s="38">
        <v>1</v>
      </c>
      <c r="B12" s="39" t="s">
        <v>6</v>
      </c>
      <c r="C12" s="48">
        <v>0.5</v>
      </c>
      <c r="D12" s="110">
        <v>88.9</v>
      </c>
      <c r="E12" s="46">
        <f aca="true" t="shared" si="0" ref="E12:E62">E11</f>
        <v>7</v>
      </c>
      <c r="F12" s="55">
        <f aca="true" t="shared" si="1" ref="F12:F39">D12-(D12*E12/100)</f>
        <v>82.677</v>
      </c>
      <c r="G12" s="64"/>
      <c r="H12" s="65"/>
      <c r="I12" s="67"/>
      <c r="J12" s="67"/>
      <c r="K12" s="67">
        <v>20</v>
      </c>
      <c r="L12" s="67"/>
      <c r="M12" s="67">
        <v>60</v>
      </c>
      <c r="N12" s="67">
        <v>40</v>
      </c>
      <c r="O12" s="51">
        <f aca="true" t="shared" si="2" ref="O12:O39">(SUM(G12:N12))*F12</f>
        <v>9921.240000000002</v>
      </c>
    </row>
    <row r="13" spans="1:15" ht="12" customHeight="1">
      <c r="A13" s="38">
        <v>2</v>
      </c>
      <c r="B13" s="39" t="s">
        <v>6</v>
      </c>
      <c r="C13" s="48">
        <v>0.7</v>
      </c>
      <c r="D13" s="110">
        <v>122.8</v>
      </c>
      <c r="E13" s="46">
        <f t="shared" si="0"/>
        <v>7</v>
      </c>
      <c r="F13" s="55">
        <f t="shared" si="1"/>
        <v>114.204</v>
      </c>
      <c r="G13" s="64"/>
      <c r="H13" s="65"/>
      <c r="I13" s="67"/>
      <c r="J13" s="67"/>
      <c r="K13" s="67">
        <v>12</v>
      </c>
      <c r="L13" s="67"/>
      <c r="M13" s="67">
        <v>24</v>
      </c>
      <c r="N13" s="67"/>
      <c r="O13" s="51">
        <f t="shared" si="2"/>
        <v>4111.344</v>
      </c>
    </row>
    <row r="14" spans="1:15" ht="12" customHeight="1">
      <c r="A14" s="38">
        <v>3</v>
      </c>
      <c r="B14" s="39" t="s">
        <v>7</v>
      </c>
      <c r="C14" s="48">
        <v>0.5</v>
      </c>
      <c r="D14" s="110">
        <v>85</v>
      </c>
      <c r="E14" s="46">
        <f t="shared" si="0"/>
        <v>7</v>
      </c>
      <c r="F14" s="55">
        <f t="shared" si="1"/>
        <v>79.05</v>
      </c>
      <c r="G14" s="64"/>
      <c r="H14" s="65"/>
      <c r="I14" s="67"/>
      <c r="J14" s="67"/>
      <c r="K14" s="67"/>
      <c r="L14" s="67"/>
      <c r="M14" s="67"/>
      <c r="N14" s="67"/>
      <c r="O14" s="51">
        <f t="shared" si="2"/>
        <v>0</v>
      </c>
    </row>
    <row r="15" spans="1:15" ht="12" customHeight="1">
      <c r="A15" s="38">
        <v>4</v>
      </c>
      <c r="B15" s="39" t="s">
        <v>8</v>
      </c>
      <c r="C15" s="48">
        <v>0.5</v>
      </c>
      <c r="D15" s="110">
        <v>85</v>
      </c>
      <c r="E15" s="46">
        <f t="shared" si="0"/>
        <v>7</v>
      </c>
      <c r="F15" s="55">
        <f t="shared" si="1"/>
        <v>79.05</v>
      </c>
      <c r="G15" s="64"/>
      <c r="H15" s="65"/>
      <c r="I15" s="67"/>
      <c r="J15" s="67"/>
      <c r="K15" s="67"/>
      <c r="L15" s="67"/>
      <c r="M15" s="67">
        <v>20</v>
      </c>
      <c r="N15" s="67"/>
      <c r="O15" s="51">
        <f t="shared" si="2"/>
        <v>1581</v>
      </c>
    </row>
    <row r="16" spans="1:15" ht="12" customHeight="1">
      <c r="A16" s="38">
        <v>5</v>
      </c>
      <c r="B16" s="39" t="s">
        <v>9</v>
      </c>
      <c r="C16" s="48">
        <v>0.5</v>
      </c>
      <c r="D16" s="110">
        <v>85</v>
      </c>
      <c r="E16" s="46">
        <f t="shared" si="0"/>
        <v>7</v>
      </c>
      <c r="F16" s="55">
        <f t="shared" si="1"/>
        <v>79.05</v>
      </c>
      <c r="G16" s="64"/>
      <c r="H16" s="65"/>
      <c r="I16" s="67"/>
      <c r="J16" s="67"/>
      <c r="K16" s="67"/>
      <c r="L16" s="67"/>
      <c r="M16" s="67"/>
      <c r="N16" s="67"/>
      <c r="O16" s="51">
        <f t="shared" si="2"/>
        <v>0</v>
      </c>
    </row>
    <row r="17" spans="1:15" ht="12" customHeight="1">
      <c r="A17" s="38">
        <v>6</v>
      </c>
      <c r="B17" s="39" t="s">
        <v>10</v>
      </c>
      <c r="C17" s="48">
        <v>0.7</v>
      </c>
      <c r="D17" s="110">
        <v>251.6</v>
      </c>
      <c r="E17" s="46">
        <f t="shared" si="0"/>
        <v>7</v>
      </c>
      <c r="F17" s="55">
        <f t="shared" si="1"/>
        <v>233.988</v>
      </c>
      <c r="G17" s="64"/>
      <c r="H17" s="65"/>
      <c r="I17" s="67"/>
      <c r="J17" s="67"/>
      <c r="K17" s="67"/>
      <c r="L17" s="67"/>
      <c r="M17" s="67"/>
      <c r="N17" s="67"/>
      <c r="O17" s="51">
        <f t="shared" si="2"/>
        <v>0</v>
      </c>
    </row>
    <row r="18" spans="1:15" ht="12" customHeight="1">
      <c r="A18" s="38">
        <v>7</v>
      </c>
      <c r="B18" s="39" t="s">
        <v>11</v>
      </c>
      <c r="C18" s="48">
        <v>1.75</v>
      </c>
      <c r="D18" s="110">
        <v>491.8</v>
      </c>
      <c r="E18" s="46">
        <f t="shared" si="0"/>
        <v>7</v>
      </c>
      <c r="F18" s="55">
        <f t="shared" si="1"/>
        <v>457.374</v>
      </c>
      <c r="G18" s="64"/>
      <c r="H18" s="65"/>
      <c r="I18" s="67"/>
      <c r="J18" s="67"/>
      <c r="K18" s="67"/>
      <c r="L18" s="67"/>
      <c r="M18" s="67"/>
      <c r="N18" s="67"/>
      <c r="O18" s="51">
        <f t="shared" si="2"/>
        <v>0</v>
      </c>
    </row>
    <row r="19" spans="1:15" ht="12" customHeight="1">
      <c r="A19" s="38">
        <v>8</v>
      </c>
      <c r="B19" s="39" t="s">
        <v>12</v>
      </c>
      <c r="C19" s="48">
        <v>0.5</v>
      </c>
      <c r="D19" s="110">
        <v>88.9</v>
      </c>
      <c r="E19" s="46">
        <f t="shared" si="0"/>
        <v>7</v>
      </c>
      <c r="F19" s="55">
        <f t="shared" si="1"/>
        <v>82.677</v>
      </c>
      <c r="G19" s="64">
        <v>20</v>
      </c>
      <c r="H19" s="65"/>
      <c r="I19" s="67">
        <v>40</v>
      </c>
      <c r="J19" s="67"/>
      <c r="K19" s="67"/>
      <c r="L19" s="67"/>
      <c r="M19" s="67">
        <v>40</v>
      </c>
      <c r="N19" s="67"/>
      <c r="O19" s="51">
        <f t="shared" si="2"/>
        <v>8267.7</v>
      </c>
    </row>
    <row r="20" spans="1:15" ht="12" customHeight="1">
      <c r="A20" s="38">
        <v>9</v>
      </c>
      <c r="B20" s="39" t="s">
        <v>13</v>
      </c>
      <c r="C20" s="48">
        <v>0.75</v>
      </c>
      <c r="D20" s="110">
        <v>131</v>
      </c>
      <c r="E20" s="46">
        <f t="shared" si="0"/>
        <v>7</v>
      </c>
      <c r="F20" s="55">
        <f t="shared" si="1"/>
        <v>121.83</v>
      </c>
      <c r="G20" s="64"/>
      <c r="H20" s="65"/>
      <c r="I20" s="67"/>
      <c r="J20" s="67"/>
      <c r="K20" s="67">
        <v>12</v>
      </c>
      <c r="L20" s="67"/>
      <c r="M20" s="67"/>
      <c r="N20" s="67"/>
      <c r="O20" s="51">
        <f t="shared" si="2"/>
        <v>1461.96</v>
      </c>
    </row>
    <row r="21" spans="1:15" ht="12" customHeight="1">
      <c r="A21" s="38">
        <v>10</v>
      </c>
      <c r="B21" s="39" t="s">
        <v>13</v>
      </c>
      <c r="C21" s="48">
        <v>1.75</v>
      </c>
      <c r="D21" s="110">
        <v>383.5</v>
      </c>
      <c r="E21" s="46">
        <f t="shared" si="0"/>
        <v>7</v>
      </c>
      <c r="F21" s="55">
        <f t="shared" si="1"/>
        <v>356.655</v>
      </c>
      <c r="G21" s="64"/>
      <c r="H21" s="65"/>
      <c r="I21" s="67"/>
      <c r="J21" s="67"/>
      <c r="K21" s="67"/>
      <c r="L21" s="67"/>
      <c r="M21" s="67"/>
      <c r="N21" s="67"/>
      <c r="O21" s="51">
        <f t="shared" si="2"/>
        <v>0</v>
      </c>
    </row>
    <row r="22" spans="1:15" ht="12" customHeight="1">
      <c r="A22" s="37">
        <v>11</v>
      </c>
      <c r="B22" s="136" t="s">
        <v>14</v>
      </c>
      <c r="C22" s="137">
        <v>0.5</v>
      </c>
      <c r="D22" s="138">
        <v>99.4</v>
      </c>
      <c r="E22" s="139">
        <f t="shared" si="0"/>
        <v>7</v>
      </c>
      <c r="F22" s="140">
        <f t="shared" si="1"/>
        <v>92.44200000000001</v>
      </c>
      <c r="G22" s="141"/>
      <c r="H22" s="141"/>
      <c r="I22" s="142">
        <v>20</v>
      </c>
      <c r="J22" s="142"/>
      <c r="K22" s="142"/>
      <c r="L22" s="142"/>
      <c r="M22" s="142"/>
      <c r="N22" s="142"/>
      <c r="O22" s="143">
        <f t="shared" si="2"/>
        <v>1848.8400000000001</v>
      </c>
    </row>
    <row r="23" spans="1:15" ht="12" customHeight="1">
      <c r="A23" s="37">
        <v>12</v>
      </c>
      <c r="B23" s="136" t="s">
        <v>15</v>
      </c>
      <c r="C23" s="137">
        <v>0.5</v>
      </c>
      <c r="D23" s="138">
        <v>99.4</v>
      </c>
      <c r="E23" s="139">
        <f t="shared" si="0"/>
        <v>7</v>
      </c>
      <c r="F23" s="140">
        <f t="shared" si="1"/>
        <v>92.44200000000001</v>
      </c>
      <c r="G23" s="141"/>
      <c r="H23" s="141"/>
      <c r="I23" s="142">
        <v>20</v>
      </c>
      <c r="J23" s="142"/>
      <c r="K23" s="142"/>
      <c r="L23" s="142"/>
      <c r="M23" s="142"/>
      <c r="N23" s="142"/>
      <c r="O23" s="143">
        <f t="shared" si="2"/>
        <v>1848.8400000000001</v>
      </c>
    </row>
    <row r="24" spans="1:15" ht="12" customHeight="1">
      <c r="A24" s="37">
        <v>13</v>
      </c>
      <c r="B24" s="136" t="s">
        <v>16</v>
      </c>
      <c r="C24" s="137">
        <v>0.5</v>
      </c>
      <c r="D24" s="138">
        <v>99.4</v>
      </c>
      <c r="E24" s="139">
        <f t="shared" si="0"/>
        <v>7</v>
      </c>
      <c r="F24" s="140">
        <f t="shared" si="1"/>
        <v>92.44200000000001</v>
      </c>
      <c r="G24" s="141"/>
      <c r="H24" s="141"/>
      <c r="I24" s="142">
        <v>20</v>
      </c>
      <c r="J24" s="142"/>
      <c r="K24" s="142"/>
      <c r="L24" s="142"/>
      <c r="M24" s="142"/>
      <c r="N24" s="142"/>
      <c r="O24" s="143">
        <f t="shared" si="2"/>
        <v>1848.8400000000001</v>
      </c>
    </row>
    <row r="25" spans="1:15" ht="12" customHeight="1">
      <c r="A25" s="37">
        <v>14</v>
      </c>
      <c r="B25" s="136" t="s">
        <v>17</v>
      </c>
      <c r="C25" s="137">
        <v>0.5</v>
      </c>
      <c r="D25" s="138">
        <v>99.4</v>
      </c>
      <c r="E25" s="139">
        <f t="shared" si="0"/>
        <v>7</v>
      </c>
      <c r="F25" s="140">
        <f t="shared" si="1"/>
        <v>92.44200000000001</v>
      </c>
      <c r="G25" s="141"/>
      <c r="H25" s="141"/>
      <c r="I25" s="142">
        <v>20</v>
      </c>
      <c r="J25" s="142"/>
      <c r="K25" s="142"/>
      <c r="L25" s="142"/>
      <c r="M25" s="142"/>
      <c r="N25" s="142"/>
      <c r="O25" s="143">
        <f t="shared" si="2"/>
        <v>1848.8400000000001</v>
      </c>
    </row>
    <row r="26" spans="1:15" ht="12" customHeight="1">
      <c r="A26" s="37">
        <v>15</v>
      </c>
      <c r="B26" s="39" t="s">
        <v>18</v>
      </c>
      <c r="C26" s="48">
        <v>0.25</v>
      </c>
      <c r="D26" s="110">
        <v>43.8</v>
      </c>
      <c r="E26" s="46">
        <f t="shared" si="0"/>
        <v>7</v>
      </c>
      <c r="F26" s="55">
        <f t="shared" si="1"/>
        <v>40.733999999999995</v>
      </c>
      <c r="G26" s="64"/>
      <c r="H26" s="65"/>
      <c r="I26" s="67">
        <v>60</v>
      </c>
      <c r="J26" s="67"/>
      <c r="K26" s="67"/>
      <c r="L26" s="67"/>
      <c r="M26" s="67">
        <v>30</v>
      </c>
      <c r="N26" s="67"/>
      <c r="O26" s="51">
        <f t="shared" si="2"/>
        <v>3666.0599999999995</v>
      </c>
    </row>
    <row r="27" spans="1:15" ht="12" customHeight="1">
      <c r="A27" s="38">
        <v>16</v>
      </c>
      <c r="B27" s="39" t="s">
        <v>18</v>
      </c>
      <c r="C27" s="48">
        <v>0.5</v>
      </c>
      <c r="D27" s="110">
        <v>71.2</v>
      </c>
      <c r="E27" s="46">
        <f t="shared" si="0"/>
        <v>7</v>
      </c>
      <c r="F27" s="55">
        <f t="shared" si="1"/>
        <v>66.21600000000001</v>
      </c>
      <c r="G27" s="64"/>
      <c r="H27" s="65"/>
      <c r="I27" s="67">
        <v>40</v>
      </c>
      <c r="J27" s="67"/>
      <c r="K27" s="67">
        <v>100</v>
      </c>
      <c r="L27" s="67"/>
      <c r="M27" s="67">
        <v>60</v>
      </c>
      <c r="N27" s="67">
        <v>40</v>
      </c>
      <c r="O27" s="51">
        <f t="shared" si="2"/>
        <v>15891.840000000002</v>
      </c>
    </row>
    <row r="28" spans="1:15" ht="12" customHeight="1">
      <c r="A28" s="38">
        <v>17</v>
      </c>
      <c r="B28" s="39" t="s">
        <v>18</v>
      </c>
      <c r="C28" s="48">
        <v>0.75</v>
      </c>
      <c r="D28" s="110">
        <v>122</v>
      </c>
      <c r="E28" s="46">
        <f t="shared" si="0"/>
        <v>7</v>
      </c>
      <c r="F28" s="55">
        <f t="shared" si="1"/>
        <v>113.46000000000001</v>
      </c>
      <c r="G28" s="64"/>
      <c r="H28" s="65"/>
      <c r="I28" s="8" t="s">
        <v>105</v>
      </c>
      <c r="J28" s="67"/>
      <c r="K28" s="67"/>
      <c r="L28" s="67"/>
      <c r="M28" s="67"/>
      <c r="N28" s="67"/>
      <c r="O28" s="51">
        <f t="shared" si="2"/>
        <v>0</v>
      </c>
    </row>
    <row r="29" spans="1:15" ht="12" customHeight="1">
      <c r="A29" s="38">
        <v>18</v>
      </c>
      <c r="B29" s="39" t="s">
        <v>19</v>
      </c>
      <c r="C29" s="48">
        <v>0.25</v>
      </c>
      <c r="D29" s="110">
        <v>45.8</v>
      </c>
      <c r="E29" s="46">
        <f t="shared" si="0"/>
        <v>7</v>
      </c>
      <c r="F29" s="55">
        <f t="shared" si="1"/>
        <v>42.593999999999994</v>
      </c>
      <c r="G29" s="64">
        <v>60</v>
      </c>
      <c r="H29" s="65"/>
      <c r="I29" s="67">
        <v>120</v>
      </c>
      <c r="J29" s="67"/>
      <c r="K29" s="67">
        <v>60</v>
      </c>
      <c r="L29" s="67"/>
      <c r="M29" s="67">
        <v>30</v>
      </c>
      <c r="N29" s="67"/>
      <c r="O29" s="51">
        <f t="shared" si="2"/>
        <v>11500.38</v>
      </c>
    </row>
    <row r="30" spans="1:15" ht="12" customHeight="1">
      <c r="A30" s="38">
        <v>19</v>
      </c>
      <c r="B30" s="39" t="s">
        <v>20</v>
      </c>
      <c r="C30" s="48">
        <v>0.5</v>
      </c>
      <c r="D30" s="110">
        <v>85.5</v>
      </c>
      <c r="E30" s="46">
        <f t="shared" si="0"/>
        <v>7</v>
      </c>
      <c r="F30" s="55">
        <f t="shared" si="1"/>
        <v>79.515</v>
      </c>
      <c r="G30" s="64"/>
      <c r="H30" s="65"/>
      <c r="I30" s="67">
        <v>40</v>
      </c>
      <c r="J30" s="67"/>
      <c r="K30" s="67">
        <v>100</v>
      </c>
      <c r="L30" s="67"/>
      <c r="M30" s="67">
        <v>60</v>
      </c>
      <c r="N30" s="67"/>
      <c r="O30" s="51">
        <f t="shared" si="2"/>
        <v>15903</v>
      </c>
    </row>
    <row r="31" spans="1:15" ht="12" customHeight="1">
      <c r="A31" s="38">
        <v>20</v>
      </c>
      <c r="B31" s="39" t="s">
        <v>20</v>
      </c>
      <c r="C31" s="48">
        <v>0.75</v>
      </c>
      <c r="D31" s="110">
        <v>124.2</v>
      </c>
      <c r="E31" s="46">
        <f t="shared" si="0"/>
        <v>7</v>
      </c>
      <c r="F31" s="55">
        <f t="shared" si="1"/>
        <v>115.506</v>
      </c>
      <c r="G31" s="64"/>
      <c r="H31" s="65"/>
      <c r="I31" s="67">
        <v>12</v>
      </c>
      <c r="J31" s="67"/>
      <c r="K31" s="67">
        <v>36</v>
      </c>
      <c r="L31" s="67"/>
      <c r="M31" s="67">
        <v>24</v>
      </c>
      <c r="N31" s="67"/>
      <c r="O31" s="51">
        <f t="shared" si="2"/>
        <v>8316.432</v>
      </c>
    </row>
    <row r="32" spans="1:15" ht="12" customHeight="1">
      <c r="A32" s="38">
        <v>21</v>
      </c>
      <c r="B32" s="39" t="s">
        <v>19</v>
      </c>
      <c r="C32" s="48">
        <v>1.75</v>
      </c>
      <c r="D32" s="110">
        <v>298</v>
      </c>
      <c r="E32" s="46">
        <f t="shared" si="0"/>
        <v>7</v>
      </c>
      <c r="F32" s="55">
        <f t="shared" si="1"/>
        <v>277.14</v>
      </c>
      <c r="G32" s="64"/>
      <c r="H32" s="65"/>
      <c r="I32" s="67"/>
      <c r="J32" s="67"/>
      <c r="K32" s="67"/>
      <c r="L32" s="67"/>
      <c r="M32" s="67"/>
      <c r="N32" s="67"/>
      <c r="O32" s="51">
        <f t="shared" si="2"/>
        <v>0</v>
      </c>
    </row>
    <row r="33" spans="1:15" ht="12" customHeight="1">
      <c r="A33" s="38">
        <v>22</v>
      </c>
      <c r="B33" s="39" t="s">
        <v>21</v>
      </c>
      <c r="C33" s="48">
        <v>0.7</v>
      </c>
      <c r="D33" s="110">
        <v>531.7</v>
      </c>
      <c r="E33" s="46">
        <f t="shared" si="0"/>
        <v>7</v>
      </c>
      <c r="F33" s="55">
        <f t="shared" si="1"/>
        <v>494.48100000000005</v>
      </c>
      <c r="G33" s="64"/>
      <c r="H33" s="65"/>
      <c r="I33" s="67"/>
      <c r="J33" s="67"/>
      <c r="K33" s="67"/>
      <c r="L33" s="67"/>
      <c r="M33" s="67"/>
      <c r="N33" s="67"/>
      <c r="O33" s="51">
        <f t="shared" si="2"/>
        <v>0</v>
      </c>
    </row>
    <row r="34" spans="1:15" ht="12" customHeight="1">
      <c r="A34" s="38">
        <v>23</v>
      </c>
      <c r="B34" s="39" t="s">
        <v>22</v>
      </c>
      <c r="C34" s="48">
        <v>0.5</v>
      </c>
      <c r="D34" s="110">
        <v>85.1</v>
      </c>
      <c r="E34" s="46">
        <f t="shared" si="0"/>
        <v>7</v>
      </c>
      <c r="F34" s="55">
        <f t="shared" si="1"/>
        <v>79.143</v>
      </c>
      <c r="G34" s="64">
        <v>20</v>
      </c>
      <c r="H34" s="65"/>
      <c r="I34" s="67"/>
      <c r="J34" s="67"/>
      <c r="K34" s="67"/>
      <c r="L34" s="67"/>
      <c r="M34" s="67"/>
      <c r="N34" s="67"/>
      <c r="O34" s="51">
        <f t="shared" si="2"/>
        <v>1582.8600000000001</v>
      </c>
    </row>
    <row r="35" spans="1:15" ht="12" customHeight="1">
      <c r="A35" s="38">
        <v>24</v>
      </c>
      <c r="B35" s="39" t="s">
        <v>23</v>
      </c>
      <c r="C35" s="48">
        <v>0.25</v>
      </c>
      <c r="D35" s="110">
        <v>43.8</v>
      </c>
      <c r="E35" s="46">
        <f t="shared" si="0"/>
        <v>7</v>
      </c>
      <c r="F35" s="55">
        <f t="shared" si="1"/>
        <v>40.733999999999995</v>
      </c>
      <c r="G35" s="64"/>
      <c r="H35" s="65"/>
      <c r="I35" s="67">
        <v>60</v>
      </c>
      <c r="J35" s="67"/>
      <c r="K35" s="67"/>
      <c r="L35" s="67"/>
      <c r="M35" s="67"/>
      <c r="N35" s="67"/>
      <c r="O35" s="51">
        <f t="shared" si="2"/>
        <v>2444.0399999999995</v>
      </c>
    </row>
    <row r="36" spans="1:15" ht="12" customHeight="1">
      <c r="A36" s="38">
        <v>25</v>
      </c>
      <c r="B36" s="39" t="s">
        <v>23</v>
      </c>
      <c r="C36" s="48">
        <v>0.5</v>
      </c>
      <c r="D36" s="110">
        <v>84.7</v>
      </c>
      <c r="E36" s="46">
        <f t="shared" si="0"/>
        <v>7</v>
      </c>
      <c r="F36" s="55">
        <f t="shared" si="1"/>
        <v>78.771</v>
      </c>
      <c r="G36" s="64"/>
      <c r="H36" s="65"/>
      <c r="I36" s="67"/>
      <c r="J36" s="67"/>
      <c r="K36" s="67"/>
      <c r="L36" s="67"/>
      <c r="M36" s="67"/>
      <c r="N36" s="67"/>
      <c r="O36" s="51">
        <f t="shared" si="2"/>
        <v>0</v>
      </c>
    </row>
    <row r="37" spans="1:15" ht="12" customHeight="1">
      <c r="A37" s="38">
        <v>26</v>
      </c>
      <c r="B37" s="39" t="s">
        <v>24</v>
      </c>
      <c r="C37" s="48">
        <v>0.25</v>
      </c>
      <c r="D37" s="110">
        <v>43.8</v>
      </c>
      <c r="E37" s="46">
        <f t="shared" si="0"/>
        <v>7</v>
      </c>
      <c r="F37" s="55">
        <f t="shared" si="1"/>
        <v>40.733999999999995</v>
      </c>
      <c r="G37" s="64">
        <v>40</v>
      </c>
      <c r="H37" s="65"/>
      <c r="I37" s="67">
        <v>60</v>
      </c>
      <c r="J37" s="67"/>
      <c r="K37" s="67">
        <v>150</v>
      </c>
      <c r="L37" s="67"/>
      <c r="M37" s="67">
        <v>30</v>
      </c>
      <c r="N37" s="67"/>
      <c r="O37" s="51">
        <f t="shared" si="2"/>
        <v>11405.519999999999</v>
      </c>
    </row>
    <row r="38" spans="1:15" ht="12" customHeight="1">
      <c r="A38" s="38">
        <v>27</v>
      </c>
      <c r="B38" s="39" t="s">
        <v>24</v>
      </c>
      <c r="C38" s="48">
        <v>0.5</v>
      </c>
      <c r="D38" s="110">
        <v>81.8</v>
      </c>
      <c r="E38" s="46">
        <f t="shared" si="0"/>
        <v>7</v>
      </c>
      <c r="F38" s="55">
        <f t="shared" si="1"/>
        <v>76.074</v>
      </c>
      <c r="G38" s="64"/>
      <c r="H38" s="65"/>
      <c r="I38" s="67">
        <v>40</v>
      </c>
      <c r="J38" s="67">
        <v>20</v>
      </c>
      <c r="K38" s="67">
        <v>100</v>
      </c>
      <c r="L38" s="67"/>
      <c r="M38" s="67">
        <v>40</v>
      </c>
      <c r="N38" s="67"/>
      <c r="O38" s="51">
        <f t="shared" si="2"/>
        <v>15214.8</v>
      </c>
    </row>
    <row r="39" spans="1:15" ht="12" customHeight="1">
      <c r="A39" s="38">
        <v>28</v>
      </c>
      <c r="B39" s="39" t="s">
        <v>25</v>
      </c>
      <c r="C39" s="48">
        <v>0.5</v>
      </c>
      <c r="D39" s="110">
        <v>85.1</v>
      </c>
      <c r="E39" s="46">
        <f t="shared" si="0"/>
        <v>7</v>
      </c>
      <c r="F39" s="55">
        <f t="shared" si="1"/>
        <v>79.143</v>
      </c>
      <c r="G39" s="64"/>
      <c r="H39" s="65"/>
      <c r="I39" s="67"/>
      <c r="J39" s="67"/>
      <c r="K39" s="67"/>
      <c r="L39" s="67"/>
      <c r="M39" s="67"/>
      <c r="N39" s="67"/>
      <c r="O39" s="51">
        <f t="shared" si="2"/>
        <v>0</v>
      </c>
    </row>
    <row r="40" spans="1:15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2" customHeight="1">
      <c r="A41" s="38">
        <v>29</v>
      </c>
      <c r="B41" s="41" t="s">
        <v>27</v>
      </c>
      <c r="C41" s="48">
        <v>0.5</v>
      </c>
      <c r="D41" s="55">
        <v>99.5</v>
      </c>
      <c r="E41" s="46">
        <f t="shared" si="0"/>
        <v>7</v>
      </c>
      <c r="F41" s="55">
        <v>92.5</v>
      </c>
      <c r="G41" s="64"/>
      <c r="H41" s="65"/>
      <c r="I41" s="67"/>
      <c r="J41" s="67"/>
      <c r="K41" s="67"/>
      <c r="L41" s="67"/>
      <c r="M41" s="67"/>
      <c r="N41" s="67"/>
      <c r="O41" s="51">
        <f aca="true" t="shared" si="3" ref="O41:O62">(SUM(G41:N41))*F41</f>
        <v>0</v>
      </c>
    </row>
    <row r="42" spans="1:15" ht="12" customHeight="1">
      <c r="A42" s="38">
        <v>30</v>
      </c>
      <c r="B42" s="41" t="s">
        <v>28</v>
      </c>
      <c r="C42" s="48" t="s">
        <v>29</v>
      </c>
      <c r="D42" s="55">
        <v>31.3</v>
      </c>
      <c r="E42" s="46">
        <f t="shared" si="0"/>
        <v>7</v>
      </c>
      <c r="F42" s="55">
        <v>29.11</v>
      </c>
      <c r="G42" s="64"/>
      <c r="H42" s="65"/>
      <c r="I42" s="67"/>
      <c r="J42" s="67"/>
      <c r="K42" s="67"/>
      <c r="L42" s="67"/>
      <c r="M42" s="67"/>
      <c r="N42" s="67"/>
      <c r="O42" s="51">
        <f t="shared" si="3"/>
        <v>0</v>
      </c>
    </row>
    <row r="43" spans="1:15" ht="12" customHeight="1">
      <c r="A43" s="38">
        <v>31</v>
      </c>
      <c r="B43" s="41" t="s">
        <v>28</v>
      </c>
      <c r="C43" s="48">
        <v>0.5</v>
      </c>
      <c r="D43" s="55">
        <v>95</v>
      </c>
      <c r="E43" s="46">
        <f t="shared" si="0"/>
        <v>7</v>
      </c>
      <c r="F43" s="55">
        <v>88.38</v>
      </c>
      <c r="G43" s="64">
        <v>20</v>
      </c>
      <c r="H43" s="65"/>
      <c r="I43" s="67"/>
      <c r="J43" s="67"/>
      <c r="K43" s="67"/>
      <c r="L43" s="67"/>
      <c r="M43" s="67">
        <v>20</v>
      </c>
      <c r="N43" s="67"/>
      <c r="O43" s="51">
        <f t="shared" si="3"/>
        <v>3535.2</v>
      </c>
    </row>
    <row r="44" spans="1:15" ht="12" customHeight="1">
      <c r="A44" s="38">
        <v>32</v>
      </c>
      <c r="B44" s="41" t="s">
        <v>30</v>
      </c>
      <c r="C44" s="48">
        <v>0.5</v>
      </c>
      <c r="D44" s="55">
        <v>77</v>
      </c>
      <c r="E44" s="46">
        <f t="shared" si="0"/>
        <v>7</v>
      </c>
      <c r="F44" s="55">
        <v>71.61</v>
      </c>
      <c r="G44" s="64"/>
      <c r="H44" s="65"/>
      <c r="I44" s="67">
        <v>40</v>
      </c>
      <c r="J44" s="67"/>
      <c r="K44" s="67"/>
      <c r="L44" s="67"/>
      <c r="M44" s="67">
        <v>20</v>
      </c>
      <c r="N44" s="67"/>
      <c r="O44" s="51">
        <f t="shared" si="3"/>
        <v>4296.6</v>
      </c>
    </row>
    <row r="45" spans="1:15" ht="12" customHeight="1">
      <c r="A45" s="38">
        <v>33</v>
      </c>
      <c r="B45" s="41" t="s">
        <v>31</v>
      </c>
      <c r="C45" s="48">
        <v>0.5</v>
      </c>
      <c r="D45" s="55">
        <v>76</v>
      </c>
      <c r="E45" s="46">
        <f t="shared" si="0"/>
        <v>7</v>
      </c>
      <c r="F45" s="55">
        <v>70.68</v>
      </c>
      <c r="G45" s="64"/>
      <c r="H45" s="65"/>
      <c r="I45" s="67"/>
      <c r="J45" s="67"/>
      <c r="K45" s="67"/>
      <c r="L45" s="67"/>
      <c r="M45" s="67"/>
      <c r="N45" s="67"/>
      <c r="O45" s="51">
        <f t="shared" si="3"/>
        <v>0</v>
      </c>
    </row>
    <row r="46" spans="1:15" ht="12" customHeight="1">
      <c r="A46" s="38">
        <v>34</v>
      </c>
      <c r="B46" s="41" t="s">
        <v>32</v>
      </c>
      <c r="C46" s="48">
        <v>0.5</v>
      </c>
      <c r="D46" s="55">
        <v>75</v>
      </c>
      <c r="E46" s="46">
        <f t="shared" si="0"/>
        <v>7</v>
      </c>
      <c r="F46" s="55">
        <v>69.75</v>
      </c>
      <c r="G46" s="64"/>
      <c r="H46" s="65"/>
      <c r="I46" s="67">
        <v>20</v>
      </c>
      <c r="J46" s="67"/>
      <c r="K46" s="67"/>
      <c r="L46" s="67"/>
      <c r="M46" s="67"/>
      <c r="N46" s="67"/>
      <c r="O46" s="51">
        <f t="shared" si="3"/>
        <v>1395</v>
      </c>
    </row>
    <row r="47" spans="1:15" ht="12" customHeight="1">
      <c r="A47" s="38">
        <v>35</v>
      </c>
      <c r="B47" s="41" t="s">
        <v>33</v>
      </c>
      <c r="C47" s="48" t="s">
        <v>29</v>
      </c>
      <c r="D47" s="55">
        <v>28.7</v>
      </c>
      <c r="E47" s="46">
        <f t="shared" si="0"/>
        <v>7</v>
      </c>
      <c r="F47" s="55">
        <v>26.69</v>
      </c>
      <c r="G47" s="64"/>
      <c r="H47" s="65"/>
      <c r="I47" s="67"/>
      <c r="J47" s="67"/>
      <c r="K47" s="67"/>
      <c r="L47" s="67"/>
      <c r="M47" s="67"/>
      <c r="N47" s="67"/>
      <c r="O47" s="51">
        <f t="shared" si="3"/>
        <v>0</v>
      </c>
    </row>
    <row r="48" spans="1:15" ht="12" customHeight="1">
      <c r="A48" s="38">
        <v>36</v>
      </c>
      <c r="B48" s="41" t="s">
        <v>34</v>
      </c>
      <c r="C48" s="48">
        <v>0.5</v>
      </c>
      <c r="D48" s="55">
        <v>75</v>
      </c>
      <c r="E48" s="46">
        <f t="shared" si="0"/>
        <v>7</v>
      </c>
      <c r="F48" s="55">
        <v>69.75</v>
      </c>
      <c r="G48" s="64"/>
      <c r="H48" s="65"/>
      <c r="I48" s="67"/>
      <c r="J48" s="67"/>
      <c r="K48" s="67"/>
      <c r="L48" s="67"/>
      <c r="M48" s="67">
        <v>20</v>
      </c>
      <c r="N48" s="67"/>
      <c r="O48" s="51">
        <f t="shared" si="3"/>
        <v>1395</v>
      </c>
    </row>
    <row r="49" spans="1:15" ht="12" customHeight="1">
      <c r="A49" s="38">
        <v>37</v>
      </c>
      <c r="B49" s="41" t="s">
        <v>35</v>
      </c>
      <c r="C49" s="48">
        <v>0.5</v>
      </c>
      <c r="D49" s="55">
        <v>82</v>
      </c>
      <c r="E49" s="46">
        <f t="shared" si="0"/>
        <v>7</v>
      </c>
      <c r="F49" s="55">
        <v>76.26</v>
      </c>
      <c r="G49" s="64"/>
      <c r="H49" s="65"/>
      <c r="I49" s="67"/>
      <c r="J49" s="67"/>
      <c r="K49" s="67"/>
      <c r="L49" s="67"/>
      <c r="M49" s="67">
        <v>20</v>
      </c>
      <c r="N49" s="67"/>
      <c r="O49" s="51">
        <f t="shared" si="3"/>
        <v>1525.2</v>
      </c>
    </row>
    <row r="50" spans="1:15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0"/>
        <v>7</v>
      </c>
      <c r="F50" s="55">
        <v>87.32</v>
      </c>
      <c r="G50" s="64"/>
      <c r="H50" s="65"/>
      <c r="I50" s="67"/>
      <c r="J50" s="67"/>
      <c r="K50" s="67"/>
      <c r="L50" s="67"/>
      <c r="M50" s="67"/>
      <c r="N50" s="67"/>
      <c r="O50" s="51">
        <f t="shared" si="3"/>
        <v>0</v>
      </c>
    </row>
    <row r="51" spans="1:15" ht="12" customHeight="1">
      <c r="A51" s="38">
        <v>39</v>
      </c>
      <c r="B51" s="41" t="s">
        <v>37</v>
      </c>
      <c r="C51" s="48">
        <v>0.5</v>
      </c>
      <c r="D51" s="55">
        <v>93.3</v>
      </c>
      <c r="E51" s="46">
        <f t="shared" si="0"/>
        <v>7</v>
      </c>
      <c r="F51" s="55">
        <v>86.77</v>
      </c>
      <c r="G51" s="64"/>
      <c r="H51" s="65"/>
      <c r="I51" s="67"/>
      <c r="J51" s="67"/>
      <c r="K51" s="67"/>
      <c r="L51" s="67"/>
      <c r="M51" s="67"/>
      <c r="N51" s="67"/>
      <c r="O51" s="51">
        <f t="shared" si="3"/>
        <v>0</v>
      </c>
    </row>
    <row r="52" spans="1:15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0"/>
        <v>7</v>
      </c>
      <c r="F52" s="55">
        <v>86.77</v>
      </c>
      <c r="G52" s="64"/>
      <c r="H52" s="65"/>
      <c r="I52" s="67"/>
      <c r="J52" s="67"/>
      <c r="K52" s="67"/>
      <c r="L52" s="67"/>
      <c r="M52" s="67"/>
      <c r="N52" s="67"/>
      <c r="O52" s="51">
        <f t="shared" si="3"/>
        <v>0</v>
      </c>
    </row>
    <row r="53" spans="1:15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0"/>
        <v>7</v>
      </c>
      <c r="F53" s="55">
        <v>87.33</v>
      </c>
      <c r="G53" s="64"/>
      <c r="H53" s="65"/>
      <c r="I53" s="67"/>
      <c r="J53" s="67"/>
      <c r="K53" s="67"/>
      <c r="L53" s="67"/>
      <c r="M53" s="67"/>
      <c r="N53" s="67"/>
      <c r="O53" s="51">
        <f t="shared" si="3"/>
        <v>0</v>
      </c>
    </row>
    <row r="54" spans="1:15" ht="12" customHeight="1">
      <c r="A54" s="38">
        <v>42</v>
      </c>
      <c r="B54" s="41" t="s">
        <v>40</v>
      </c>
      <c r="C54" s="48">
        <v>0.5</v>
      </c>
      <c r="D54" s="55">
        <v>85</v>
      </c>
      <c r="E54" s="46">
        <f t="shared" si="0"/>
        <v>7</v>
      </c>
      <c r="F54" s="55">
        <v>79.05</v>
      </c>
      <c r="G54" s="64">
        <v>20</v>
      </c>
      <c r="H54" s="65"/>
      <c r="I54" s="67"/>
      <c r="J54" s="67"/>
      <c r="K54" s="67"/>
      <c r="L54" s="67"/>
      <c r="M54" s="67"/>
      <c r="N54" s="67">
        <v>20</v>
      </c>
      <c r="O54" s="51">
        <f t="shared" si="3"/>
        <v>3162</v>
      </c>
    </row>
    <row r="55" spans="1:15" ht="12" customHeight="1">
      <c r="A55" s="38">
        <v>43</v>
      </c>
      <c r="B55" s="41" t="s">
        <v>41</v>
      </c>
      <c r="C55" s="48">
        <v>0.5</v>
      </c>
      <c r="D55" s="55">
        <v>78</v>
      </c>
      <c r="E55" s="46">
        <f t="shared" si="0"/>
        <v>7</v>
      </c>
      <c r="F55" s="55">
        <v>72.54</v>
      </c>
      <c r="G55" s="64"/>
      <c r="H55" s="65"/>
      <c r="I55" s="67"/>
      <c r="J55" s="67"/>
      <c r="K55" s="67"/>
      <c r="L55" s="67"/>
      <c r="M55" s="67"/>
      <c r="N55" s="67"/>
      <c r="O55" s="51">
        <f t="shared" si="3"/>
        <v>0</v>
      </c>
    </row>
    <row r="56" spans="1:15" ht="12" customHeight="1">
      <c r="A56" s="38">
        <v>44</v>
      </c>
      <c r="B56" s="41" t="s">
        <v>42</v>
      </c>
      <c r="C56" s="48">
        <v>0.5</v>
      </c>
      <c r="D56" s="55">
        <v>95</v>
      </c>
      <c r="E56" s="46">
        <f t="shared" si="0"/>
        <v>7</v>
      </c>
      <c r="F56" s="55">
        <v>88.35</v>
      </c>
      <c r="G56" s="64"/>
      <c r="H56" s="65"/>
      <c r="I56" s="67"/>
      <c r="J56" s="67"/>
      <c r="K56" s="67"/>
      <c r="L56" s="67"/>
      <c r="M56" s="67"/>
      <c r="N56" s="67"/>
      <c r="O56" s="51">
        <f t="shared" si="3"/>
        <v>0</v>
      </c>
    </row>
    <row r="57" spans="1:15" ht="12" customHeight="1">
      <c r="A57" s="38">
        <v>45</v>
      </c>
      <c r="B57" s="41" t="s">
        <v>43</v>
      </c>
      <c r="C57" s="48" t="s">
        <v>29</v>
      </c>
      <c r="D57" s="55">
        <v>30.7</v>
      </c>
      <c r="E57" s="46">
        <f t="shared" si="0"/>
        <v>7</v>
      </c>
      <c r="F57" s="55">
        <v>28.55</v>
      </c>
      <c r="G57" s="64"/>
      <c r="H57" s="65"/>
      <c r="I57" s="67"/>
      <c r="J57" s="67"/>
      <c r="K57" s="67"/>
      <c r="L57" s="67"/>
      <c r="M57" s="67"/>
      <c r="N57" s="67"/>
      <c r="O57" s="51">
        <f t="shared" si="3"/>
        <v>0</v>
      </c>
    </row>
    <row r="58" spans="1:15" ht="12" customHeight="1">
      <c r="A58" s="38">
        <v>46</v>
      </c>
      <c r="B58" s="41" t="s">
        <v>43</v>
      </c>
      <c r="C58" s="48">
        <v>0.5</v>
      </c>
      <c r="D58" s="55">
        <v>99.9</v>
      </c>
      <c r="E58" s="46">
        <f t="shared" si="0"/>
        <v>7</v>
      </c>
      <c r="F58" s="55">
        <v>92.9</v>
      </c>
      <c r="G58" s="64"/>
      <c r="H58" s="65"/>
      <c r="I58" s="67"/>
      <c r="J58" s="67"/>
      <c r="K58" s="67"/>
      <c r="L58" s="67"/>
      <c r="M58" s="67"/>
      <c r="N58" s="67"/>
      <c r="O58" s="51">
        <f t="shared" si="3"/>
        <v>0</v>
      </c>
    </row>
    <row r="59" spans="1:15" ht="12" customHeight="1">
      <c r="A59" s="38">
        <v>47</v>
      </c>
      <c r="B59" s="41" t="s">
        <v>44</v>
      </c>
      <c r="C59" s="48" t="s">
        <v>29</v>
      </c>
      <c r="D59" s="55">
        <v>42.9</v>
      </c>
      <c r="E59" s="46">
        <f t="shared" si="0"/>
        <v>7</v>
      </c>
      <c r="F59" s="55">
        <v>39.9</v>
      </c>
      <c r="G59" s="64"/>
      <c r="H59" s="65"/>
      <c r="I59" s="67"/>
      <c r="J59" s="67"/>
      <c r="K59" s="67"/>
      <c r="L59" s="67"/>
      <c r="M59" s="67"/>
      <c r="N59" s="67"/>
      <c r="O59" s="51">
        <f t="shared" si="3"/>
        <v>0</v>
      </c>
    </row>
    <row r="60" spans="1:15" ht="12" customHeight="1">
      <c r="A60" s="38">
        <v>48</v>
      </c>
      <c r="B60" s="41" t="s">
        <v>45</v>
      </c>
      <c r="C60" s="48">
        <v>0.5</v>
      </c>
      <c r="D60" s="55">
        <v>163</v>
      </c>
      <c r="E60" s="46">
        <f t="shared" si="0"/>
        <v>7</v>
      </c>
      <c r="F60" s="55">
        <v>151.6</v>
      </c>
      <c r="G60" s="64">
        <v>12</v>
      </c>
      <c r="H60" s="65"/>
      <c r="I60" s="67">
        <v>36</v>
      </c>
      <c r="J60" s="67"/>
      <c r="K60" s="67"/>
      <c r="L60" s="67"/>
      <c r="M60" s="67"/>
      <c r="N60" s="67"/>
      <c r="O60" s="51">
        <f t="shared" si="3"/>
        <v>7276.799999999999</v>
      </c>
    </row>
    <row r="61" spans="1:15" ht="12" customHeight="1">
      <c r="A61" s="38">
        <v>49</v>
      </c>
      <c r="B61" s="41" t="s">
        <v>46</v>
      </c>
      <c r="C61" s="48">
        <v>0.5</v>
      </c>
      <c r="D61" s="55">
        <v>89.9</v>
      </c>
      <c r="E61" s="46">
        <f t="shared" si="0"/>
        <v>7</v>
      </c>
      <c r="F61" s="55">
        <v>83.6</v>
      </c>
      <c r="G61" s="64"/>
      <c r="H61" s="65"/>
      <c r="I61" s="67"/>
      <c r="J61" s="67"/>
      <c r="K61" s="67"/>
      <c r="L61" s="67"/>
      <c r="M61" s="67"/>
      <c r="N61" s="67"/>
      <c r="O61" s="51">
        <f t="shared" si="3"/>
        <v>0</v>
      </c>
    </row>
    <row r="62" spans="1:15" ht="12" customHeight="1">
      <c r="A62" s="38">
        <v>50</v>
      </c>
      <c r="B62" s="41" t="s">
        <v>47</v>
      </c>
      <c r="C62" s="48">
        <v>0.5</v>
      </c>
      <c r="D62" s="55">
        <v>165</v>
      </c>
      <c r="E62" s="46">
        <f t="shared" si="0"/>
        <v>7</v>
      </c>
      <c r="F62" s="55">
        <v>153.45</v>
      </c>
      <c r="G62" s="64"/>
      <c r="H62" s="65"/>
      <c r="I62" s="67"/>
      <c r="J62" s="67"/>
      <c r="K62" s="67"/>
      <c r="L62" s="67"/>
      <c r="M62" s="67"/>
      <c r="N62" s="67"/>
      <c r="O62" s="51">
        <f t="shared" si="3"/>
        <v>0</v>
      </c>
    </row>
    <row r="63" spans="1:15" ht="12" customHeight="1">
      <c r="A63" s="155" t="s">
        <v>50</v>
      </c>
      <c r="B63" s="156"/>
      <c r="C63" s="15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ht="12" customHeight="1">
      <c r="A64" s="38">
        <v>53</v>
      </c>
      <c r="B64" s="59" t="s">
        <v>51</v>
      </c>
      <c r="C64" s="48">
        <v>0.7</v>
      </c>
      <c r="D64" s="55">
        <v>186.9</v>
      </c>
      <c r="E64" s="46">
        <v>7</v>
      </c>
      <c r="F64" s="55">
        <v>173.81</v>
      </c>
      <c r="G64" s="64"/>
      <c r="H64" s="65"/>
      <c r="I64" s="67"/>
      <c r="J64" s="67"/>
      <c r="K64" s="67"/>
      <c r="L64" s="67"/>
      <c r="M64" s="67"/>
      <c r="N64" s="67"/>
      <c r="O64" s="51">
        <f aca="true" t="shared" si="4" ref="O64:O70">(SUM(G64:N64))*F64</f>
        <v>0</v>
      </c>
    </row>
    <row r="65" spans="1:15" ht="12" customHeight="1">
      <c r="A65" s="38">
        <v>54</v>
      </c>
      <c r="B65" s="59" t="s">
        <v>52</v>
      </c>
      <c r="C65" s="48">
        <v>0.7</v>
      </c>
      <c r="D65" s="55">
        <v>191.5</v>
      </c>
      <c r="E65" s="46">
        <f aca="true" t="shared" si="5" ref="E65:E70">E64</f>
        <v>7</v>
      </c>
      <c r="F65" s="55">
        <v>178.1</v>
      </c>
      <c r="G65" s="64"/>
      <c r="H65" s="65"/>
      <c r="I65" s="67"/>
      <c r="J65" s="67"/>
      <c r="K65" s="67"/>
      <c r="L65" s="67"/>
      <c r="M65" s="67"/>
      <c r="N65" s="67">
        <v>12</v>
      </c>
      <c r="O65" s="51">
        <f t="shared" si="4"/>
        <v>2137.2</v>
      </c>
    </row>
    <row r="66" spans="1:15" ht="12" customHeight="1">
      <c r="A66" s="38">
        <v>55</v>
      </c>
      <c r="B66" s="59" t="s">
        <v>53</v>
      </c>
      <c r="C66" s="48">
        <v>0.7</v>
      </c>
      <c r="D66" s="55">
        <v>211.2</v>
      </c>
      <c r="E66" s="46">
        <f t="shared" si="5"/>
        <v>7</v>
      </c>
      <c r="F66" s="55">
        <v>196.42</v>
      </c>
      <c r="G66" s="64"/>
      <c r="H66" s="65"/>
      <c r="I66" s="67">
        <v>6</v>
      </c>
      <c r="J66" s="67"/>
      <c r="K66" s="67"/>
      <c r="L66" s="67"/>
      <c r="M66" s="67"/>
      <c r="N66" s="67"/>
      <c r="O66" s="51">
        <f t="shared" si="4"/>
        <v>1178.52</v>
      </c>
    </row>
    <row r="67" spans="1:15" ht="12" customHeight="1">
      <c r="A67" s="38">
        <v>56</v>
      </c>
      <c r="B67" s="59" t="s">
        <v>54</v>
      </c>
      <c r="C67" s="48">
        <v>0.7</v>
      </c>
      <c r="D67" s="55">
        <v>196.1</v>
      </c>
      <c r="E67" s="46">
        <f t="shared" si="5"/>
        <v>7</v>
      </c>
      <c r="F67" s="55">
        <v>182.37</v>
      </c>
      <c r="G67" s="64"/>
      <c r="H67" s="65"/>
      <c r="I67" s="67"/>
      <c r="J67" s="67"/>
      <c r="K67" s="67"/>
      <c r="L67" s="67"/>
      <c r="M67" s="67"/>
      <c r="N67" s="67"/>
      <c r="O67" s="51">
        <f t="shared" si="4"/>
        <v>0</v>
      </c>
    </row>
    <row r="68" spans="1:15" ht="12" customHeight="1">
      <c r="A68" s="38">
        <v>57</v>
      </c>
      <c r="B68" s="59" t="s">
        <v>55</v>
      </c>
      <c r="C68" s="48">
        <v>0.7</v>
      </c>
      <c r="D68" s="55">
        <v>185.4</v>
      </c>
      <c r="E68" s="46">
        <f t="shared" si="5"/>
        <v>7</v>
      </c>
      <c r="F68" s="55">
        <v>172.42</v>
      </c>
      <c r="G68" s="64"/>
      <c r="H68" s="65"/>
      <c r="I68" s="67"/>
      <c r="J68" s="67"/>
      <c r="K68" s="67"/>
      <c r="L68" s="67"/>
      <c r="M68" s="67"/>
      <c r="N68" s="67"/>
      <c r="O68" s="51">
        <f t="shared" si="4"/>
        <v>0</v>
      </c>
    </row>
    <row r="69" spans="1:15" ht="12" customHeight="1">
      <c r="A69" s="38"/>
      <c r="B69" s="59" t="s">
        <v>58</v>
      </c>
      <c r="C69" s="60"/>
      <c r="D69" s="55">
        <v>20.4</v>
      </c>
      <c r="E69" s="46">
        <f t="shared" si="5"/>
        <v>7</v>
      </c>
      <c r="F69" s="55">
        <v>18.97</v>
      </c>
      <c r="G69" s="64"/>
      <c r="H69" s="65"/>
      <c r="I69" s="67"/>
      <c r="J69" s="67"/>
      <c r="K69" s="67"/>
      <c r="L69" s="67"/>
      <c r="M69" s="67"/>
      <c r="N69" s="67"/>
      <c r="O69" s="51">
        <f t="shared" si="4"/>
        <v>0</v>
      </c>
    </row>
    <row r="70" spans="1:15" ht="12" customHeight="1">
      <c r="A70" s="38"/>
      <c r="B70" s="59" t="s">
        <v>59</v>
      </c>
      <c r="C70" s="60"/>
      <c r="D70" s="55">
        <v>6.7</v>
      </c>
      <c r="E70" s="46">
        <f t="shared" si="5"/>
        <v>7</v>
      </c>
      <c r="F70" s="55">
        <v>6.23</v>
      </c>
      <c r="G70" s="64"/>
      <c r="H70" s="65"/>
      <c r="I70" s="67"/>
      <c r="J70" s="67"/>
      <c r="K70" s="67"/>
      <c r="L70" s="67"/>
      <c r="M70" s="67"/>
      <c r="N70" s="67"/>
      <c r="O70" s="51">
        <f t="shared" si="4"/>
        <v>0</v>
      </c>
    </row>
    <row r="71" spans="1:15" ht="12" customHeight="1">
      <c r="A71" s="38"/>
      <c r="B71" s="40" t="s">
        <v>99</v>
      </c>
      <c r="C71" s="60"/>
      <c r="D71" s="55">
        <v>221</v>
      </c>
      <c r="E71" s="46">
        <v>7</v>
      </c>
      <c r="F71" s="55">
        <v>205.53</v>
      </c>
      <c r="G71" s="64"/>
      <c r="H71" s="65"/>
      <c r="I71" s="67"/>
      <c r="J71" s="67"/>
      <c r="K71" s="67"/>
      <c r="L71" s="67"/>
      <c r="M71" s="67"/>
      <c r="N71" s="67"/>
      <c r="O71" s="51">
        <f>SUM(G71+H71+I71+J71+K71+L71+M71+N71)*F71</f>
        <v>0</v>
      </c>
    </row>
    <row r="72" spans="1:15" ht="12" customHeight="1">
      <c r="A72" s="38"/>
      <c r="B72" s="40" t="s">
        <v>100</v>
      </c>
      <c r="C72" s="60"/>
      <c r="D72" s="55">
        <v>221</v>
      </c>
      <c r="E72" s="46">
        <v>7</v>
      </c>
      <c r="F72" s="55">
        <v>205.53</v>
      </c>
      <c r="G72" s="64"/>
      <c r="H72" s="65"/>
      <c r="I72" s="67"/>
      <c r="J72" s="67"/>
      <c r="K72" s="67"/>
      <c r="L72" s="67"/>
      <c r="M72" s="67"/>
      <c r="N72" s="67"/>
      <c r="O72" s="51">
        <f>SUM(G72+H72+I72+J72+K72+L72+M72+N72)*F72</f>
        <v>0</v>
      </c>
    </row>
    <row r="73" spans="1:15" ht="12" customHeight="1">
      <c r="A73" s="38"/>
      <c r="B73" s="40" t="s">
        <v>101</v>
      </c>
      <c r="C73" s="60"/>
      <c r="D73" s="55">
        <v>221</v>
      </c>
      <c r="E73" s="46">
        <v>7</v>
      </c>
      <c r="F73" s="55">
        <v>205.53</v>
      </c>
      <c r="G73" s="64"/>
      <c r="H73" s="65"/>
      <c r="I73" s="67"/>
      <c r="J73" s="67"/>
      <c r="K73" s="67"/>
      <c r="L73" s="67"/>
      <c r="M73" s="67"/>
      <c r="N73" s="67"/>
      <c r="O73" s="51">
        <f>SUM(G73+H73+I73+J73+K73+L73+M73+N73)*F73</f>
        <v>0</v>
      </c>
    </row>
    <row r="74" spans="1:15" ht="12" customHeight="1">
      <c r="A74" s="38"/>
      <c r="B74" s="40" t="s">
        <v>102</v>
      </c>
      <c r="C74" s="60"/>
      <c r="D74" s="55">
        <v>221</v>
      </c>
      <c r="E74" s="46">
        <v>7</v>
      </c>
      <c r="F74" s="55">
        <v>205.53</v>
      </c>
      <c r="G74" s="64"/>
      <c r="H74" s="65"/>
      <c r="I74" s="67"/>
      <c r="J74" s="67"/>
      <c r="K74" s="67"/>
      <c r="L74" s="67"/>
      <c r="M74" s="67"/>
      <c r="N74" s="67"/>
      <c r="O74" s="51">
        <f>SUM(G74+H74+I74+J74+K74+L74+M74+N74)*F74</f>
        <v>0</v>
      </c>
    </row>
    <row r="75" spans="1:15" ht="12" customHeight="1" thickBo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</row>
    <row r="76" spans="1:15" ht="13.5" thickBot="1">
      <c r="A76" s="1"/>
      <c r="N76" t="s">
        <v>92</v>
      </c>
      <c r="O76" s="58">
        <f>SUM(O12:O71)</f>
        <v>144565.056</v>
      </c>
    </row>
    <row r="77" ht="12.75">
      <c r="A77" s="1"/>
    </row>
    <row r="78" spans="1:14" ht="12.75">
      <c r="A78" s="1"/>
      <c r="N78" s="63"/>
    </row>
    <row r="79" ht="12.75">
      <c r="A79" s="1"/>
    </row>
    <row r="80" ht="12.75">
      <c r="A80" s="2"/>
    </row>
    <row r="81" ht="12.75">
      <c r="A81" s="3"/>
    </row>
  </sheetData>
  <sheetProtection/>
  <mergeCells count="7">
    <mergeCell ref="A63:C63"/>
    <mergeCell ref="A7:A10"/>
    <mergeCell ref="B7:B10"/>
    <mergeCell ref="C7:C10"/>
    <mergeCell ref="G7:G8"/>
    <mergeCell ref="A11:C11"/>
    <mergeCell ref="A40:C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12">
      <selection activeCell="B22" sqref="B22:O25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3" width="5.625" style="45" customWidth="1"/>
    <col min="14" max="14" width="5.625" style="0" customWidth="1"/>
    <col min="15" max="15" width="12.50390625" style="0" customWidth="1"/>
  </cols>
  <sheetData>
    <row r="1" spans="1:14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8"/>
    </row>
    <row r="2" spans="1:14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8"/>
    </row>
    <row r="3" spans="1:14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8"/>
    </row>
    <row r="4" spans="1:14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8"/>
    </row>
    <row r="5" spans="1:14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8"/>
    </row>
    <row r="6" spans="1:14" ht="12" customHeight="1">
      <c r="A6" s="8"/>
      <c r="B6" s="8"/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8"/>
    </row>
    <row r="7" spans="1:14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8"/>
    </row>
    <row r="8" spans="1:14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8"/>
    </row>
    <row r="9" spans="1:14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8"/>
    </row>
    <row r="10" spans="1:15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3</v>
      </c>
      <c r="N10" s="71" t="s">
        <v>91</v>
      </c>
      <c r="O10" s="61" t="s">
        <v>87</v>
      </c>
    </row>
    <row r="11" spans="1:15" ht="12" customHeigh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2" customHeight="1">
      <c r="A12" s="38">
        <v>1</v>
      </c>
      <c r="B12" s="39" t="s">
        <v>6</v>
      </c>
      <c r="C12" s="48">
        <v>0.5</v>
      </c>
      <c r="D12" s="110">
        <v>88.9</v>
      </c>
      <c r="E12" s="46">
        <f aca="true" t="shared" si="0" ref="E12:E62">E11</f>
        <v>7</v>
      </c>
      <c r="F12" s="55">
        <f aca="true" t="shared" si="1" ref="F12:F39">D12-(D12*E12/100)</f>
        <v>82.677</v>
      </c>
      <c r="G12" s="64"/>
      <c r="H12" s="65"/>
      <c r="I12" s="67">
        <v>60</v>
      </c>
      <c r="J12" s="67"/>
      <c r="K12" s="67"/>
      <c r="L12" s="67">
        <v>20</v>
      </c>
      <c r="M12" s="67">
        <v>80</v>
      </c>
      <c r="N12" s="67"/>
      <c r="O12" s="51">
        <f aca="true" t="shared" si="2" ref="O12:O39">(SUM(G12:N12))*F12</f>
        <v>13228.320000000002</v>
      </c>
    </row>
    <row r="13" spans="1:15" ht="12" customHeight="1">
      <c r="A13" s="38">
        <v>2</v>
      </c>
      <c r="B13" s="39" t="s">
        <v>6</v>
      </c>
      <c r="C13" s="48">
        <v>0.7</v>
      </c>
      <c r="D13" s="110">
        <v>122.8</v>
      </c>
      <c r="E13" s="46">
        <f t="shared" si="0"/>
        <v>7</v>
      </c>
      <c r="F13" s="55">
        <f t="shared" si="1"/>
        <v>114.204</v>
      </c>
      <c r="G13" s="64">
        <v>12</v>
      </c>
      <c r="H13" s="65"/>
      <c r="I13" s="67">
        <v>24</v>
      </c>
      <c r="J13" s="67">
        <v>12</v>
      </c>
      <c r="K13" s="67"/>
      <c r="L13" s="67"/>
      <c r="M13" s="67">
        <v>24</v>
      </c>
      <c r="N13" s="67"/>
      <c r="O13" s="51">
        <f t="shared" si="2"/>
        <v>8222.688</v>
      </c>
    </row>
    <row r="14" spans="1:15" ht="12" customHeight="1">
      <c r="A14" s="38">
        <v>3</v>
      </c>
      <c r="B14" s="39" t="s">
        <v>7</v>
      </c>
      <c r="C14" s="48">
        <v>0.5</v>
      </c>
      <c r="D14" s="110">
        <v>85</v>
      </c>
      <c r="E14" s="46">
        <f t="shared" si="0"/>
        <v>7</v>
      </c>
      <c r="F14" s="55">
        <f t="shared" si="1"/>
        <v>79.05</v>
      </c>
      <c r="G14" s="64"/>
      <c r="H14" s="65"/>
      <c r="I14" s="67"/>
      <c r="J14" s="67"/>
      <c r="K14" s="67"/>
      <c r="L14" s="67"/>
      <c r="M14" s="67"/>
      <c r="N14" s="67"/>
      <c r="O14" s="51">
        <f t="shared" si="2"/>
        <v>0</v>
      </c>
    </row>
    <row r="15" spans="1:15" ht="12" customHeight="1">
      <c r="A15" s="38">
        <v>4</v>
      </c>
      <c r="B15" s="39" t="s">
        <v>8</v>
      </c>
      <c r="C15" s="48">
        <v>0.5</v>
      </c>
      <c r="D15" s="110">
        <v>85</v>
      </c>
      <c r="E15" s="46">
        <f t="shared" si="0"/>
        <v>7</v>
      </c>
      <c r="F15" s="55">
        <f t="shared" si="1"/>
        <v>79.05</v>
      </c>
      <c r="G15" s="64"/>
      <c r="H15" s="65"/>
      <c r="I15" s="67"/>
      <c r="J15" s="67"/>
      <c r="K15" s="67"/>
      <c r="L15" s="67"/>
      <c r="M15" s="67"/>
      <c r="N15" s="67"/>
      <c r="O15" s="51">
        <f t="shared" si="2"/>
        <v>0</v>
      </c>
    </row>
    <row r="16" spans="1:15" ht="12" customHeight="1">
      <c r="A16" s="38">
        <v>5</v>
      </c>
      <c r="B16" s="39" t="s">
        <v>9</v>
      </c>
      <c r="C16" s="48">
        <v>0.5</v>
      </c>
      <c r="D16" s="110">
        <v>85</v>
      </c>
      <c r="E16" s="46">
        <f t="shared" si="0"/>
        <v>7</v>
      </c>
      <c r="F16" s="55">
        <f t="shared" si="1"/>
        <v>79.05</v>
      </c>
      <c r="G16" s="64"/>
      <c r="H16" s="65"/>
      <c r="I16" s="67"/>
      <c r="J16" s="67">
        <v>20</v>
      </c>
      <c r="K16" s="67"/>
      <c r="L16" s="67"/>
      <c r="M16" s="67"/>
      <c r="N16" s="67"/>
      <c r="O16" s="51">
        <f t="shared" si="2"/>
        <v>1581</v>
      </c>
    </row>
    <row r="17" spans="1:15" ht="12" customHeight="1">
      <c r="A17" s="38">
        <v>6</v>
      </c>
      <c r="B17" s="39" t="s">
        <v>10</v>
      </c>
      <c r="C17" s="48">
        <v>0.7</v>
      </c>
      <c r="D17" s="110">
        <v>251.6</v>
      </c>
      <c r="E17" s="46">
        <f t="shared" si="0"/>
        <v>7</v>
      </c>
      <c r="F17" s="55">
        <f t="shared" si="1"/>
        <v>233.988</v>
      </c>
      <c r="G17" s="64"/>
      <c r="H17" s="65"/>
      <c r="I17" s="67"/>
      <c r="J17" s="67"/>
      <c r="K17" s="67"/>
      <c r="L17" s="67"/>
      <c r="M17" s="67"/>
      <c r="N17" s="67"/>
      <c r="O17" s="51">
        <f t="shared" si="2"/>
        <v>0</v>
      </c>
    </row>
    <row r="18" spans="1:15" ht="12" customHeight="1">
      <c r="A18" s="38">
        <v>7</v>
      </c>
      <c r="B18" s="39" t="s">
        <v>11</v>
      </c>
      <c r="C18" s="48">
        <v>1.75</v>
      </c>
      <c r="D18" s="110">
        <v>491.8</v>
      </c>
      <c r="E18" s="46">
        <f t="shared" si="0"/>
        <v>7</v>
      </c>
      <c r="F18" s="55">
        <f t="shared" si="1"/>
        <v>457.374</v>
      </c>
      <c r="G18" s="64"/>
      <c r="H18" s="65"/>
      <c r="I18" s="67"/>
      <c r="J18" s="67"/>
      <c r="K18" s="67"/>
      <c r="L18" s="67"/>
      <c r="M18" s="67"/>
      <c r="N18" s="67"/>
      <c r="O18" s="51">
        <f t="shared" si="2"/>
        <v>0</v>
      </c>
    </row>
    <row r="19" spans="1:15" ht="12" customHeight="1">
      <c r="A19" s="38">
        <v>8</v>
      </c>
      <c r="B19" s="39" t="s">
        <v>12</v>
      </c>
      <c r="C19" s="48">
        <v>0.5</v>
      </c>
      <c r="D19" s="110">
        <v>88.9</v>
      </c>
      <c r="E19" s="46">
        <f t="shared" si="0"/>
        <v>7</v>
      </c>
      <c r="F19" s="55">
        <f t="shared" si="1"/>
        <v>82.677</v>
      </c>
      <c r="G19" s="64"/>
      <c r="H19" s="65"/>
      <c r="I19" s="67">
        <v>40</v>
      </c>
      <c r="J19" s="67"/>
      <c r="K19" s="67"/>
      <c r="L19" s="67"/>
      <c r="M19" s="67">
        <v>40</v>
      </c>
      <c r="N19" s="67"/>
      <c r="O19" s="51">
        <f t="shared" si="2"/>
        <v>6614.160000000001</v>
      </c>
    </row>
    <row r="20" spans="1:15" ht="12" customHeight="1">
      <c r="A20" s="38">
        <v>9</v>
      </c>
      <c r="B20" s="39" t="s">
        <v>13</v>
      </c>
      <c r="C20" s="48">
        <v>0.75</v>
      </c>
      <c r="D20" s="110">
        <v>131</v>
      </c>
      <c r="E20" s="46">
        <f t="shared" si="0"/>
        <v>7</v>
      </c>
      <c r="F20" s="55">
        <f t="shared" si="1"/>
        <v>121.83</v>
      </c>
      <c r="G20" s="64"/>
      <c r="H20" s="65"/>
      <c r="I20" s="67">
        <v>12</v>
      </c>
      <c r="J20" s="67"/>
      <c r="K20" s="67"/>
      <c r="L20" s="67"/>
      <c r="M20" s="67">
        <v>12</v>
      </c>
      <c r="N20" s="67"/>
      <c r="O20" s="51">
        <f t="shared" si="2"/>
        <v>2923.92</v>
      </c>
    </row>
    <row r="21" spans="1:15" ht="12" customHeight="1">
      <c r="A21" s="38">
        <v>10</v>
      </c>
      <c r="B21" s="39" t="s">
        <v>13</v>
      </c>
      <c r="C21" s="48">
        <v>1.75</v>
      </c>
      <c r="D21" s="110">
        <v>383.5</v>
      </c>
      <c r="E21" s="46">
        <f t="shared" si="0"/>
        <v>7</v>
      </c>
      <c r="F21" s="55">
        <f t="shared" si="1"/>
        <v>356.655</v>
      </c>
      <c r="G21" s="64"/>
      <c r="H21" s="65"/>
      <c r="I21" s="67"/>
      <c r="J21" s="67"/>
      <c r="K21" s="67"/>
      <c r="L21" s="67"/>
      <c r="M21" s="67"/>
      <c r="N21" s="67"/>
      <c r="O21" s="51">
        <f t="shared" si="2"/>
        <v>0</v>
      </c>
    </row>
    <row r="22" spans="1:15" ht="12" customHeight="1">
      <c r="A22" s="37">
        <v>11</v>
      </c>
      <c r="B22" s="136" t="s">
        <v>14</v>
      </c>
      <c r="C22" s="137">
        <v>0.5</v>
      </c>
      <c r="D22" s="138">
        <v>99.4</v>
      </c>
      <c r="E22" s="139">
        <f t="shared" si="0"/>
        <v>7</v>
      </c>
      <c r="F22" s="140">
        <f t="shared" si="1"/>
        <v>92.44200000000001</v>
      </c>
      <c r="G22" s="141">
        <v>20</v>
      </c>
      <c r="H22" s="141"/>
      <c r="I22" s="142"/>
      <c r="J22" s="142">
        <v>20</v>
      </c>
      <c r="K22" s="142"/>
      <c r="L22" s="142"/>
      <c r="M22" s="142">
        <v>20</v>
      </c>
      <c r="N22" s="142"/>
      <c r="O22" s="143">
        <f t="shared" si="2"/>
        <v>5546.52</v>
      </c>
    </row>
    <row r="23" spans="1:15" ht="12" customHeight="1">
      <c r="A23" s="37">
        <v>12</v>
      </c>
      <c r="B23" s="136" t="s">
        <v>15</v>
      </c>
      <c r="C23" s="137">
        <v>0.5</v>
      </c>
      <c r="D23" s="138">
        <v>99.4</v>
      </c>
      <c r="E23" s="139">
        <f t="shared" si="0"/>
        <v>7</v>
      </c>
      <c r="F23" s="140">
        <f t="shared" si="1"/>
        <v>92.44200000000001</v>
      </c>
      <c r="G23" s="141">
        <v>20</v>
      </c>
      <c r="H23" s="141"/>
      <c r="I23" s="142"/>
      <c r="J23" s="142"/>
      <c r="K23" s="142"/>
      <c r="L23" s="142"/>
      <c r="M23" s="142">
        <v>20</v>
      </c>
      <c r="N23" s="142"/>
      <c r="O23" s="143">
        <f t="shared" si="2"/>
        <v>3697.6800000000003</v>
      </c>
    </row>
    <row r="24" spans="1:15" ht="12" customHeight="1">
      <c r="A24" s="37">
        <v>13</v>
      </c>
      <c r="B24" s="136" t="s">
        <v>16</v>
      </c>
      <c r="C24" s="137">
        <v>0.5</v>
      </c>
      <c r="D24" s="138">
        <v>99.4</v>
      </c>
      <c r="E24" s="139">
        <f t="shared" si="0"/>
        <v>7</v>
      </c>
      <c r="F24" s="140">
        <f t="shared" si="1"/>
        <v>92.44200000000001</v>
      </c>
      <c r="G24" s="141">
        <v>20</v>
      </c>
      <c r="H24" s="141"/>
      <c r="I24" s="142"/>
      <c r="J24" s="142"/>
      <c r="K24" s="142"/>
      <c r="L24" s="142"/>
      <c r="M24" s="142">
        <v>20</v>
      </c>
      <c r="N24" s="142"/>
      <c r="O24" s="143">
        <f t="shared" si="2"/>
        <v>3697.6800000000003</v>
      </c>
    </row>
    <row r="25" spans="1:15" ht="12" customHeight="1">
      <c r="A25" s="37">
        <v>14</v>
      </c>
      <c r="B25" s="136" t="s">
        <v>17</v>
      </c>
      <c r="C25" s="137">
        <v>0.5</v>
      </c>
      <c r="D25" s="138">
        <v>99.4</v>
      </c>
      <c r="E25" s="139">
        <f t="shared" si="0"/>
        <v>7</v>
      </c>
      <c r="F25" s="140">
        <f t="shared" si="1"/>
        <v>92.44200000000001</v>
      </c>
      <c r="G25" s="141"/>
      <c r="H25" s="141"/>
      <c r="I25" s="142"/>
      <c r="J25" s="142"/>
      <c r="K25" s="142"/>
      <c r="L25" s="142"/>
      <c r="M25" s="142">
        <v>20</v>
      </c>
      <c r="N25" s="142"/>
      <c r="O25" s="143">
        <f t="shared" si="2"/>
        <v>1848.8400000000001</v>
      </c>
    </row>
    <row r="26" spans="1:15" ht="12" customHeight="1">
      <c r="A26" s="37">
        <v>15</v>
      </c>
      <c r="B26" s="39" t="s">
        <v>18</v>
      </c>
      <c r="C26" s="48">
        <v>0.25</v>
      </c>
      <c r="D26" s="110">
        <v>43.8</v>
      </c>
      <c r="E26" s="46">
        <f t="shared" si="0"/>
        <v>7</v>
      </c>
      <c r="F26" s="55">
        <f t="shared" si="1"/>
        <v>40.733999999999995</v>
      </c>
      <c r="G26" s="64"/>
      <c r="H26" s="65"/>
      <c r="I26" s="67"/>
      <c r="J26" s="67"/>
      <c r="K26" s="67"/>
      <c r="L26" s="67"/>
      <c r="M26" s="67"/>
      <c r="N26" s="67"/>
      <c r="O26" s="51">
        <f t="shared" si="2"/>
        <v>0</v>
      </c>
    </row>
    <row r="27" spans="1:15" ht="12" customHeight="1">
      <c r="A27" s="38">
        <v>16</v>
      </c>
      <c r="B27" s="39" t="s">
        <v>18</v>
      </c>
      <c r="C27" s="48">
        <v>0.5</v>
      </c>
      <c r="D27" s="110">
        <v>71.2</v>
      </c>
      <c r="E27" s="46">
        <f t="shared" si="0"/>
        <v>7</v>
      </c>
      <c r="F27" s="55">
        <f t="shared" si="1"/>
        <v>66.21600000000001</v>
      </c>
      <c r="G27" s="64"/>
      <c r="H27" s="65"/>
      <c r="I27" s="67">
        <v>40</v>
      </c>
      <c r="J27" s="67"/>
      <c r="K27" s="67"/>
      <c r="L27" s="67"/>
      <c r="M27" s="67">
        <v>20</v>
      </c>
      <c r="N27" s="67"/>
      <c r="O27" s="51">
        <f t="shared" si="2"/>
        <v>3972.9600000000005</v>
      </c>
    </row>
    <row r="28" spans="1:15" ht="12" customHeight="1">
      <c r="A28" s="38">
        <v>17</v>
      </c>
      <c r="B28" s="39" t="s">
        <v>18</v>
      </c>
      <c r="C28" s="48">
        <v>0.75</v>
      </c>
      <c r="D28" s="110">
        <v>122</v>
      </c>
      <c r="E28" s="46">
        <f t="shared" si="0"/>
        <v>7</v>
      </c>
      <c r="F28" s="55">
        <f t="shared" si="1"/>
        <v>113.46000000000001</v>
      </c>
      <c r="G28" s="64"/>
      <c r="H28" s="65"/>
      <c r="I28" s="67"/>
      <c r="J28" s="67"/>
      <c r="K28" s="67"/>
      <c r="L28" s="67"/>
      <c r="M28" s="67"/>
      <c r="N28" s="67"/>
      <c r="O28" s="51">
        <f t="shared" si="2"/>
        <v>0</v>
      </c>
    </row>
    <row r="29" spans="1:15" ht="12" customHeight="1">
      <c r="A29" s="38">
        <v>18</v>
      </c>
      <c r="B29" s="39" t="s">
        <v>19</v>
      </c>
      <c r="C29" s="48">
        <v>0.25</v>
      </c>
      <c r="D29" s="110">
        <v>45.8</v>
      </c>
      <c r="E29" s="46">
        <f t="shared" si="0"/>
        <v>7</v>
      </c>
      <c r="F29" s="55">
        <f t="shared" si="1"/>
        <v>42.593999999999994</v>
      </c>
      <c r="G29" s="64"/>
      <c r="H29" s="65"/>
      <c r="I29" s="67">
        <v>60</v>
      </c>
      <c r="J29" s="67"/>
      <c r="K29" s="67"/>
      <c r="L29" s="67">
        <v>30</v>
      </c>
      <c r="M29" s="67"/>
      <c r="N29" s="67"/>
      <c r="O29" s="51">
        <f t="shared" si="2"/>
        <v>3833.4599999999996</v>
      </c>
    </row>
    <row r="30" spans="1:15" ht="12" customHeight="1">
      <c r="A30" s="38">
        <v>19</v>
      </c>
      <c r="B30" s="39" t="s">
        <v>20</v>
      </c>
      <c r="C30" s="48">
        <v>0.5</v>
      </c>
      <c r="D30" s="110">
        <v>85.5</v>
      </c>
      <c r="E30" s="46">
        <f t="shared" si="0"/>
        <v>7</v>
      </c>
      <c r="F30" s="55">
        <f t="shared" si="1"/>
        <v>79.515</v>
      </c>
      <c r="G30" s="64"/>
      <c r="H30" s="65"/>
      <c r="I30" s="67">
        <v>60</v>
      </c>
      <c r="J30" s="67"/>
      <c r="K30" s="67"/>
      <c r="L30" s="67"/>
      <c r="M30" s="67">
        <v>60</v>
      </c>
      <c r="N30" s="67"/>
      <c r="O30" s="51">
        <f t="shared" si="2"/>
        <v>9541.8</v>
      </c>
    </row>
    <row r="31" spans="1:15" ht="12" customHeight="1">
      <c r="A31" s="38">
        <v>20</v>
      </c>
      <c r="B31" s="39" t="s">
        <v>20</v>
      </c>
      <c r="C31" s="48">
        <v>0.75</v>
      </c>
      <c r="D31" s="110">
        <v>124.2</v>
      </c>
      <c r="E31" s="46">
        <f t="shared" si="0"/>
        <v>7</v>
      </c>
      <c r="F31" s="55">
        <f t="shared" si="1"/>
        <v>115.506</v>
      </c>
      <c r="G31" s="64"/>
      <c r="H31" s="65"/>
      <c r="I31" s="67"/>
      <c r="J31" s="67"/>
      <c r="K31" s="67"/>
      <c r="L31" s="67"/>
      <c r="M31" s="67">
        <v>12</v>
      </c>
      <c r="N31" s="67"/>
      <c r="O31" s="51">
        <f t="shared" si="2"/>
        <v>1386.0720000000001</v>
      </c>
    </row>
    <row r="32" spans="1:15" ht="12" customHeight="1">
      <c r="A32" s="38">
        <v>21</v>
      </c>
      <c r="B32" s="39" t="s">
        <v>19</v>
      </c>
      <c r="C32" s="48">
        <v>1.75</v>
      </c>
      <c r="D32" s="110">
        <v>298</v>
      </c>
      <c r="E32" s="46">
        <f t="shared" si="0"/>
        <v>7</v>
      </c>
      <c r="F32" s="55">
        <f t="shared" si="1"/>
        <v>277.14</v>
      </c>
      <c r="G32" s="64"/>
      <c r="H32" s="65"/>
      <c r="I32" s="67"/>
      <c r="J32" s="67"/>
      <c r="K32" s="67"/>
      <c r="L32" s="67"/>
      <c r="M32" s="67"/>
      <c r="N32" s="67"/>
      <c r="O32" s="51">
        <f t="shared" si="2"/>
        <v>0</v>
      </c>
    </row>
    <row r="33" spans="1:15" ht="12" customHeight="1">
      <c r="A33" s="38">
        <v>22</v>
      </c>
      <c r="B33" s="39" t="s">
        <v>21</v>
      </c>
      <c r="C33" s="48">
        <v>0.7</v>
      </c>
      <c r="D33" s="110">
        <v>531.7</v>
      </c>
      <c r="E33" s="46">
        <f t="shared" si="0"/>
        <v>7</v>
      </c>
      <c r="F33" s="55">
        <f t="shared" si="1"/>
        <v>494.48100000000005</v>
      </c>
      <c r="G33" s="64"/>
      <c r="H33" s="65"/>
      <c r="I33" s="67"/>
      <c r="J33" s="67"/>
      <c r="K33" s="67"/>
      <c r="L33" s="67"/>
      <c r="M33" s="67"/>
      <c r="N33" s="67"/>
      <c r="O33" s="51">
        <f t="shared" si="2"/>
        <v>0</v>
      </c>
    </row>
    <row r="34" spans="1:15" ht="12" customHeight="1">
      <c r="A34" s="38">
        <v>23</v>
      </c>
      <c r="B34" s="39" t="s">
        <v>22</v>
      </c>
      <c r="C34" s="48">
        <v>0.5</v>
      </c>
      <c r="D34" s="110">
        <v>85.1</v>
      </c>
      <c r="E34" s="46">
        <f t="shared" si="0"/>
        <v>7</v>
      </c>
      <c r="F34" s="55">
        <f t="shared" si="1"/>
        <v>79.143</v>
      </c>
      <c r="G34" s="64"/>
      <c r="H34" s="65"/>
      <c r="I34" s="67"/>
      <c r="J34" s="67"/>
      <c r="K34" s="67"/>
      <c r="L34" s="67"/>
      <c r="M34" s="67"/>
      <c r="N34" s="67"/>
      <c r="O34" s="51">
        <f t="shared" si="2"/>
        <v>0</v>
      </c>
    </row>
    <row r="35" spans="1:15" ht="12" customHeight="1">
      <c r="A35" s="38">
        <v>24</v>
      </c>
      <c r="B35" s="39" t="s">
        <v>23</v>
      </c>
      <c r="C35" s="48">
        <v>0.25</v>
      </c>
      <c r="D35" s="110">
        <v>43.8</v>
      </c>
      <c r="E35" s="46">
        <f t="shared" si="0"/>
        <v>7</v>
      </c>
      <c r="F35" s="55">
        <f t="shared" si="1"/>
        <v>40.733999999999995</v>
      </c>
      <c r="G35" s="64"/>
      <c r="H35" s="65"/>
      <c r="I35" s="67"/>
      <c r="J35" s="67"/>
      <c r="K35" s="67"/>
      <c r="L35" s="67"/>
      <c r="M35" s="67"/>
      <c r="N35" s="67"/>
      <c r="O35" s="51">
        <f t="shared" si="2"/>
        <v>0</v>
      </c>
    </row>
    <row r="36" spans="1:15" ht="12" customHeight="1">
      <c r="A36" s="38">
        <v>25</v>
      </c>
      <c r="B36" s="39" t="s">
        <v>23</v>
      </c>
      <c r="C36" s="48">
        <v>0.5</v>
      </c>
      <c r="D36" s="110">
        <v>84.7</v>
      </c>
      <c r="E36" s="46">
        <f t="shared" si="0"/>
        <v>7</v>
      </c>
      <c r="F36" s="55">
        <f t="shared" si="1"/>
        <v>78.771</v>
      </c>
      <c r="G36" s="64"/>
      <c r="H36" s="65"/>
      <c r="I36" s="67">
        <v>20</v>
      </c>
      <c r="J36" s="67">
        <v>20</v>
      </c>
      <c r="K36" s="67"/>
      <c r="L36" s="67">
        <v>20</v>
      </c>
      <c r="M36" s="67">
        <v>20</v>
      </c>
      <c r="N36" s="67"/>
      <c r="O36" s="51">
        <f t="shared" si="2"/>
        <v>6301.68</v>
      </c>
    </row>
    <row r="37" spans="1:15" ht="12" customHeight="1">
      <c r="A37" s="38">
        <v>26</v>
      </c>
      <c r="B37" s="39" t="s">
        <v>24</v>
      </c>
      <c r="C37" s="48">
        <v>0.25</v>
      </c>
      <c r="D37" s="110">
        <v>43.8</v>
      </c>
      <c r="E37" s="46">
        <f t="shared" si="0"/>
        <v>7</v>
      </c>
      <c r="F37" s="55">
        <f t="shared" si="1"/>
        <v>40.733999999999995</v>
      </c>
      <c r="G37" s="64"/>
      <c r="H37" s="65"/>
      <c r="I37" s="67"/>
      <c r="J37" s="67"/>
      <c r="K37" s="67"/>
      <c r="L37" s="67"/>
      <c r="M37" s="67"/>
      <c r="N37" s="67"/>
      <c r="O37" s="51">
        <f t="shared" si="2"/>
        <v>0</v>
      </c>
    </row>
    <row r="38" spans="1:15" ht="12" customHeight="1">
      <c r="A38" s="38">
        <v>27</v>
      </c>
      <c r="B38" s="39" t="s">
        <v>24</v>
      </c>
      <c r="C38" s="48">
        <v>0.5</v>
      </c>
      <c r="D38" s="110">
        <v>81.8</v>
      </c>
      <c r="E38" s="46">
        <f t="shared" si="0"/>
        <v>7</v>
      </c>
      <c r="F38" s="55">
        <f t="shared" si="1"/>
        <v>76.074</v>
      </c>
      <c r="G38" s="64">
        <v>20</v>
      </c>
      <c r="H38" s="65"/>
      <c r="I38" s="67">
        <v>40</v>
      </c>
      <c r="J38" s="67"/>
      <c r="K38" s="67"/>
      <c r="L38" s="67"/>
      <c r="M38" s="67">
        <v>20</v>
      </c>
      <c r="N38" s="67"/>
      <c r="O38" s="51">
        <f t="shared" si="2"/>
        <v>6085.92</v>
      </c>
    </row>
    <row r="39" spans="1:15" ht="12" customHeight="1">
      <c r="A39" s="38">
        <v>28</v>
      </c>
      <c r="B39" s="39" t="s">
        <v>25</v>
      </c>
      <c r="C39" s="48">
        <v>0.5</v>
      </c>
      <c r="D39" s="110">
        <v>85.1</v>
      </c>
      <c r="E39" s="46">
        <f t="shared" si="0"/>
        <v>7</v>
      </c>
      <c r="F39" s="55">
        <f t="shared" si="1"/>
        <v>79.143</v>
      </c>
      <c r="G39" s="64"/>
      <c r="H39" s="65"/>
      <c r="I39" s="67"/>
      <c r="J39" s="67"/>
      <c r="K39" s="67"/>
      <c r="L39" s="67"/>
      <c r="M39" s="67"/>
      <c r="N39" s="67"/>
      <c r="O39" s="51">
        <f t="shared" si="2"/>
        <v>0</v>
      </c>
    </row>
    <row r="40" spans="1:15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2" customHeight="1">
      <c r="A41" s="38">
        <v>29</v>
      </c>
      <c r="B41" s="41" t="s">
        <v>27</v>
      </c>
      <c r="C41" s="48">
        <v>0.5</v>
      </c>
      <c r="D41" s="55">
        <v>99.5</v>
      </c>
      <c r="E41" s="46">
        <f t="shared" si="0"/>
        <v>7</v>
      </c>
      <c r="F41" s="55">
        <v>92.5</v>
      </c>
      <c r="G41" s="64"/>
      <c r="H41" s="65"/>
      <c r="I41" s="67">
        <v>20</v>
      </c>
      <c r="J41" s="67"/>
      <c r="K41" s="67"/>
      <c r="L41" s="67"/>
      <c r="M41" s="67">
        <v>20</v>
      </c>
      <c r="N41" s="67">
        <v>20</v>
      </c>
      <c r="O41" s="51">
        <f aca="true" t="shared" si="3" ref="O41:O62">(SUM(G41:N41))*F41</f>
        <v>5550</v>
      </c>
    </row>
    <row r="42" spans="1:15" ht="12" customHeight="1">
      <c r="A42" s="38">
        <v>30</v>
      </c>
      <c r="B42" s="41" t="s">
        <v>28</v>
      </c>
      <c r="C42" s="48" t="s">
        <v>29</v>
      </c>
      <c r="D42" s="55">
        <v>31.3</v>
      </c>
      <c r="E42" s="46">
        <f t="shared" si="0"/>
        <v>7</v>
      </c>
      <c r="F42" s="55">
        <v>29.11</v>
      </c>
      <c r="G42" s="64"/>
      <c r="H42" s="65"/>
      <c r="I42" s="67"/>
      <c r="J42" s="67"/>
      <c r="K42" s="67"/>
      <c r="L42" s="67"/>
      <c r="M42" s="67"/>
      <c r="N42" s="67"/>
      <c r="O42" s="51">
        <f t="shared" si="3"/>
        <v>0</v>
      </c>
    </row>
    <row r="43" spans="1:15" ht="12" customHeight="1">
      <c r="A43" s="38">
        <v>31</v>
      </c>
      <c r="B43" s="41" t="s">
        <v>28</v>
      </c>
      <c r="C43" s="48">
        <v>0.5</v>
      </c>
      <c r="D43" s="55">
        <v>95</v>
      </c>
      <c r="E43" s="46">
        <f t="shared" si="0"/>
        <v>7</v>
      </c>
      <c r="F43" s="55">
        <v>88.38</v>
      </c>
      <c r="G43" s="64"/>
      <c r="H43" s="65"/>
      <c r="I43" s="67"/>
      <c r="J43" s="67"/>
      <c r="K43" s="67"/>
      <c r="L43" s="67">
        <v>20</v>
      </c>
      <c r="M43" s="67"/>
      <c r="N43" s="67">
        <v>20</v>
      </c>
      <c r="O43" s="51">
        <f t="shared" si="3"/>
        <v>3535.2</v>
      </c>
    </row>
    <row r="44" spans="1:15" ht="12" customHeight="1">
      <c r="A44" s="38">
        <v>32</v>
      </c>
      <c r="B44" s="41" t="s">
        <v>30</v>
      </c>
      <c r="C44" s="48">
        <v>0.5</v>
      </c>
      <c r="D44" s="55">
        <v>77</v>
      </c>
      <c r="E44" s="46">
        <f t="shared" si="0"/>
        <v>7</v>
      </c>
      <c r="F44" s="55">
        <v>71.61</v>
      </c>
      <c r="G44" s="64">
        <v>20</v>
      </c>
      <c r="H44" s="65"/>
      <c r="I44" s="67"/>
      <c r="J44" s="67">
        <v>20</v>
      </c>
      <c r="K44" s="67"/>
      <c r="L44" s="67"/>
      <c r="M44" s="67">
        <v>20</v>
      </c>
      <c r="N44" s="67"/>
      <c r="O44" s="51">
        <f t="shared" si="3"/>
        <v>4296.6</v>
      </c>
    </row>
    <row r="45" spans="1:15" ht="12" customHeight="1">
      <c r="A45" s="38">
        <v>33</v>
      </c>
      <c r="B45" s="41" t="s">
        <v>31</v>
      </c>
      <c r="C45" s="48">
        <v>0.5</v>
      </c>
      <c r="D45" s="55">
        <v>76</v>
      </c>
      <c r="E45" s="46">
        <f t="shared" si="0"/>
        <v>7</v>
      </c>
      <c r="F45" s="55">
        <v>70.68</v>
      </c>
      <c r="G45" s="64"/>
      <c r="H45" s="65"/>
      <c r="I45" s="67"/>
      <c r="J45" s="67"/>
      <c r="K45" s="67"/>
      <c r="L45" s="67"/>
      <c r="M45" s="67">
        <v>20</v>
      </c>
      <c r="N45" s="67"/>
      <c r="O45" s="51">
        <f t="shared" si="3"/>
        <v>1413.6000000000001</v>
      </c>
    </row>
    <row r="46" spans="1:15" ht="12" customHeight="1">
      <c r="A46" s="38">
        <v>34</v>
      </c>
      <c r="B46" s="41" t="s">
        <v>32</v>
      </c>
      <c r="C46" s="48">
        <v>0.5</v>
      </c>
      <c r="D46" s="55">
        <v>75</v>
      </c>
      <c r="E46" s="46">
        <f t="shared" si="0"/>
        <v>7</v>
      </c>
      <c r="F46" s="55">
        <v>69.75</v>
      </c>
      <c r="G46" s="64">
        <v>20</v>
      </c>
      <c r="H46" s="65"/>
      <c r="I46" s="67"/>
      <c r="J46" s="67"/>
      <c r="K46" s="67"/>
      <c r="L46" s="67"/>
      <c r="M46" s="67">
        <v>20</v>
      </c>
      <c r="N46" s="67"/>
      <c r="O46" s="51">
        <f t="shared" si="3"/>
        <v>2790</v>
      </c>
    </row>
    <row r="47" spans="1:15" ht="12" customHeight="1">
      <c r="A47" s="38">
        <v>35</v>
      </c>
      <c r="B47" s="41" t="s">
        <v>33</v>
      </c>
      <c r="C47" s="48" t="s">
        <v>29</v>
      </c>
      <c r="D47" s="55">
        <v>28.7</v>
      </c>
      <c r="E47" s="46">
        <f t="shared" si="0"/>
        <v>7</v>
      </c>
      <c r="F47" s="55">
        <v>26.69</v>
      </c>
      <c r="G47" s="64"/>
      <c r="H47" s="65"/>
      <c r="I47" s="67"/>
      <c r="J47" s="67"/>
      <c r="K47" s="67"/>
      <c r="L47" s="67"/>
      <c r="M47" s="67"/>
      <c r="N47" s="67"/>
      <c r="O47" s="51">
        <f t="shared" si="3"/>
        <v>0</v>
      </c>
    </row>
    <row r="48" spans="1:15" ht="12" customHeight="1">
      <c r="A48" s="38">
        <v>36</v>
      </c>
      <c r="B48" s="41" t="s">
        <v>34</v>
      </c>
      <c r="C48" s="48">
        <v>0.5</v>
      </c>
      <c r="D48" s="55">
        <v>75</v>
      </c>
      <c r="E48" s="46">
        <f t="shared" si="0"/>
        <v>7</v>
      </c>
      <c r="F48" s="55">
        <v>69.75</v>
      </c>
      <c r="G48" s="64"/>
      <c r="H48" s="65"/>
      <c r="I48" s="67"/>
      <c r="J48" s="67"/>
      <c r="K48" s="67"/>
      <c r="L48" s="67"/>
      <c r="M48" s="67"/>
      <c r="N48" s="67">
        <v>20</v>
      </c>
      <c r="O48" s="51">
        <f t="shared" si="3"/>
        <v>1395</v>
      </c>
    </row>
    <row r="49" spans="1:15" ht="12" customHeight="1">
      <c r="A49" s="38">
        <v>37</v>
      </c>
      <c r="B49" s="41" t="s">
        <v>35</v>
      </c>
      <c r="C49" s="48">
        <v>0.5</v>
      </c>
      <c r="D49" s="55">
        <v>82</v>
      </c>
      <c r="E49" s="46">
        <f t="shared" si="0"/>
        <v>7</v>
      </c>
      <c r="F49" s="55">
        <v>76.26</v>
      </c>
      <c r="G49" s="64"/>
      <c r="H49" s="65"/>
      <c r="I49" s="67"/>
      <c r="J49" s="67"/>
      <c r="K49" s="67"/>
      <c r="L49" s="67"/>
      <c r="M49" s="67"/>
      <c r="N49" s="67"/>
      <c r="O49" s="51">
        <f t="shared" si="3"/>
        <v>0</v>
      </c>
    </row>
    <row r="50" spans="1:15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0"/>
        <v>7</v>
      </c>
      <c r="F50" s="55">
        <v>87.32</v>
      </c>
      <c r="G50" s="64"/>
      <c r="H50" s="65"/>
      <c r="I50" s="67"/>
      <c r="J50" s="67"/>
      <c r="K50" s="67"/>
      <c r="L50" s="67"/>
      <c r="M50" s="67"/>
      <c r="N50" s="67"/>
      <c r="O50" s="51">
        <f t="shared" si="3"/>
        <v>0</v>
      </c>
    </row>
    <row r="51" spans="1:15" ht="12" customHeight="1">
      <c r="A51" s="38">
        <v>39</v>
      </c>
      <c r="B51" s="41" t="s">
        <v>37</v>
      </c>
      <c r="C51" s="48">
        <v>0.5</v>
      </c>
      <c r="D51" s="55">
        <v>93.3</v>
      </c>
      <c r="E51" s="46">
        <f t="shared" si="0"/>
        <v>7</v>
      </c>
      <c r="F51" s="55">
        <v>86.77</v>
      </c>
      <c r="G51" s="64"/>
      <c r="H51" s="65"/>
      <c r="I51" s="67"/>
      <c r="J51" s="67"/>
      <c r="K51" s="67"/>
      <c r="L51" s="67"/>
      <c r="M51" s="67"/>
      <c r="N51" s="67"/>
      <c r="O51" s="51">
        <f t="shared" si="3"/>
        <v>0</v>
      </c>
    </row>
    <row r="52" spans="1:15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0"/>
        <v>7</v>
      </c>
      <c r="F52" s="55">
        <v>86.77</v>
      </c>
      <c r="G52" s="64"/>
      <c r="H52" s="65"/>
      <c r="I52" s="67"/>
      <c r="J52" s="67"/>
      <c r="K52" s="67"/>
      <c r="L52" s="67"/>
      <c r="M52" s="67"/>
      <c r="N52" s="67"/>
      <c r="O52" s="51">
        <f t="shared" si="3"/>
        <v>0</v>
      </c>
    </row>
    <row r="53" spans="1:15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0"/>
        <v>7</v>
      </c>
      <c r="F53" s="55">
        <v>87.33</v>
      </c>
      <c r="G53" s="64"/>
      <c r="H53" s="65"/>
      <c r="I53" s="67"/>
      <c r="J53" s="67"/>
      <c r="K53" s="67"/>
      <c r="L53" s="67"/>
      <c r="M53" s="67"/>
      <c r="N53" s="67"/>
      <c r="O53" s="51">
        <f t="shared" si="3"/>
        <v>0</v>
      </c>
    </row>
    <row r="54" spans="1:15" ht="12" customHeight="1">
      <c r="A54" s="38">
        <v>42</v>
      </c>
      <c r="B54" s="41" t="s">
        <v>40</v>
      </c>
      <c r="C54" s="48">
        <v>0.5</v>
      </c>
      <c r="D54" s="55">
        <v>85</v>
      </c>
      <c r="E54" s="46">
        <f t="shared" si="0"/>
        <v>7</v>
      </c>
      <c r="F54" s="55">
        <v>79.05</v>
      </c>
      <c r="G54" s="64"/>
      <c r="H54" s="65"/>
      <c r="I54" s="67"/>
      <c r="J54" s="67"/>
      <c r="K54" s="67"/>
      <c r="L54" s="67"/>
      <c r="M54" s="67"/>
      <c r="N54" s="67"/>
      <c r="O54" s="51">
        <f t="shared" si="3"/>
        <v>0</v>
      </c>
    </row>
    <row r="55" spans="1:15" ht="12" customHeight="1">
      <c r="A55" s="38">
        <v>43</v>
      </c>
      <c r="B55" s="41" t="s">
        <v>41</v>
      </c>
      <c r="C55" s="48">
        <v>0.5</v>
      </c>
      <c r="D55" s="55">
        <v>78</v>
      </c>
      <c r="E55" s="46">
        <f t="shared" si="0"/>
        <v>7</v>
      </c>
      <c r="F55" s="55">
        <v>72.54</v>
      </c>
      <c r="G55" s="64"/>
      <c r="H55" s="65"/>
      <c r="I55" s="67"/>
      <c r="J55" s="67"/>
      <c r="K55" s="67"/>
      <c r="L55" s="67"/>
      <c r="M55" s="67">
        <v>20</v>
      </c>
      <c r="N55" s="67">
        <v>20</v>
      </c>
      <c r="O55" s="51">
        <f t="shared" si="3"/>
        <v>2901.6000000000004</v>
      </c>
    </row>
    <row r="56" spans="1:15" ht="12" customHeight="1">
      <c r="A56" s="38">
        <v>44</v>
      </c>
      <c r="B56" s="41" t="s">
        <v>42</v>
      </c>
      <c r="C56" s="48">
        <v>0.5</v>
      </c>
      <c r="D56" s="55">
        <v>95</v>
      </c>
      <c r="E56" s="46">
        <f t="shared" si="0"/>
        <v>7</v>
      </c>
      <c r="F56" s="55">
        <v>88.35</v>
      </c>
      <c r="G56" s="64"/>
      <c r="H56" s="65"/>
      <c r="I56" s="67"/>
      <c r="J56" s="67"/>
      <c r="K56" s="67"/>
      <c r="L56" s="67"/>
      <c r="M56" s="67"/>
      <c r="N56" s="67"/>
      <c r="O56" s="51">
        <f t="shared" si="3"/>
        <v>0</v>
      </c>
    </row>
    <row r="57" spans="1:15" ht="12" customHeight="1">
      <c r="A57" s="38">
        <v>45</v>
      </c>
      <c r="B57" s="41" t="s">
        <v>43</v>
      </c>
      <c r="C57" s="48" t="s">
        <v>29</v>
      </c>
      <c r="D57" s="55">
        <v>30.7</v>
      </c>
      <c r="E57" s="46">
        <f t="shared" si="0"/>
        <v>7</v>
      </c>
      <c r="F57" s="55">
        <v>28.55</v>
      </c>
      <c r="G57" s="64"/>
      <c r="H57" s="65"/>
      <c r="I57" s="67"/>
      <c r="J57" s="67"/>
      <c r="K57" s="67"/>
      <c r="L57" s="67"/>
      <c r="M57" s="67"/>
      <c r="N57" s="67"/>
      <c r="O57" s="51">
        <f t="shared" si="3"/>
        <v>0</v>
      </c>
    </row>
    <row r="58" spans="1:15" ht="12" customHeight="1">
      <c r="A58" s="38">
        <v>46</v>
      </c>
      <c r="B58" s="41" t="s">
        <v>43</v>
      </c>
      <c r="C58" s="48">
        <v>0.5</v>
      </c>
      <c r="D58" s="55">
        <v>99.9</v>
      </c>
      <c r="E58" s="46">
        <f t="shared" si="0"/>
        <v>7</v>
      </c>
      <c r="F58" s="55">
        <v>92.9</v>
      </c>
      <c r="G58" s="64"/>
      <c r="H58" s="65"/>
      <c r="I58" s="67"/>
      <c r="J58" s="67"/>
      <c r="K58" s="67"/>
      <c r="L58" s="67"/>
      <c r="M58" s="67"/>
      <c r="N58" s="67"/>
      <c r="O58" s="51">
        <f t="shared" si="3"/>
        <v>0</v>
      </c>
    </row>
    <row r="59" spans="1:15" ht="12" customHeight="1">
      <c r="A59" s="38">
        <v>47</v>
      </c>
      <c r="B59" s="41" t="s">
        <v>44</v>
      </c>
      <c r="C59" s="48" t="s">
        <v>29</v>
      </c>
      <c r="D59" s="55">
        <v>42.9</v>
      </c>
      <c r="E59" s="46">
        <f t="shared" si="0"/>
        <v>7</v>
      </c>
      <c r="F59" s="55">
        <v>39.9</v>
      </c>
      <c r="G59" s="64"/>
      <c r="H59" s="65"/>
      <c r="I59" s="67"/>
      <c r="J59" s="67"/>
      <c r="K59" s="67"/>
      <c r="L59" s="67"/>
      <c r="M59" s="67"/>
      <c r="N59" s="67"/>
      <c r="O59" s="51">
        <f t="shared" si="3"/>
        <v>0</v>
      </c>
    </row>
    <row r="60" spans="1:15" ht="12" customHeight="1">
      <c r="A60" s="38">
        <v>48</v>
      </c>
      <c r="B60" s="41" t="s">
        <v>45</v>
      </c>
      <c r="C60" s="48">
        <v>0.5</v>
      </c>
      <c r="D60" s="55">
        <v>163</v>
      </c>
      <c r="E60" s="46">
        <f t="shared" si="0"/>
        <v>7</v>
      </c>
      <c r="F60" s="55">
        <v>151.6</v>
      </c>
      <c r="G60" s="64">
        <v>12</v>
      </c>
      <c r="H60" s="65"/>
      <c r="I60" s="67"/>
      <c r="J60" s="67"/>
      <c r="K60" s="67"/>
      <c r="L60" s="67"/>
      <c r="M60" s="67">
        <v>12</v>
      </c>
      <c r="N60" s="67"/>
      <c r="O60" s="51">
        <f t="shared" si="3"/>
        <v>3638.3999999999996</v>
      </c>
    </row>
    <row r="61" spans="1:15" ht="12" customHeight="1">
      <c r="A61" s="38">
        <v>49</v>
      </c>
      <c r="B61" s="41" t="s">
        <v>46</v>
      </c>
      <c r="C61" s="48">
        <v>0.5</v>
      </c>
      <c r="D61" s="55">
        <v>89.9</v>
      </c>
      <c r="E61" s="46">
        <f t="shared" si="0"/>
        <v>7</v>
      </c>
      <c r="F61" s="55">
        <v>83.6</v>
      </c>
      <c r="G61" s="64"/>
      <c r="H61" s="65"/>
      <c r="I61" s="67"/>
      <c r="J61" s="67"/>
      <c r="K61" s="67"/>
      <c r="L61" s="67"/>
      <c r="M61" s="67"/>
      <c r="N61" s="67"/>
      <c r="O61" s="51">
        <f t="shared" si="3"/>
        <v>0</v>
      </c>
    </row>
    <row r="62" spans="1:15" ht="12" customHeight="1">
      <c r="A62" s="38">
        <v>50</v>
      </c>
      <c r="B62" s="41" t="s">
        <v>47</v>
      </c>
      <c r="C62" s="48">
        <v>0.5</v>
      </c>
      <c r="D62" s="55">
        <v>165</v>
      </c>
      <c r="E62" s="46">
        <f t="shared" si="0"/>
        <v>7</v>
      </c>
      <c r="F62" s="55">
        <v>153.45</v>
      </c>
      <c r="G62" s="64"/>
      <c r="H62" s="65"/>
      <c r="I62" s="67"/>
      <c r="J62" s="67"/>
      <c r="K62" s="67"/>
      <c r="L62" s="67"/>
      <c r="M62" s="67"/>
      <c r="N62" s="67"/>
      <c r="O62" s="51">
        <f t="shared" si="3"/>
        <v>0</v>
      </c>
    </row>
    <row r="63" spans="1:15" ht="12" customHeight="1">
      <c r="A63" s="155" t="s">
        <v>50</v>
      </c>
      <c r="B63" s="156"/>
      <c r="C63" s="15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ht="12" customHeight="1">
      <c r="A64" s="38">
        <v>53</v>
      </c>
      <c r="B64" s="59" t="s">
        <v>51</v>
      </c>
      <c r="C64" s="48">
        <v>0.7</v>
      </c>
      <c r="D64" s="55">
        <v>186.9</v>
      </c>
      <c r="E64" s="46">
        <v>7</v>
      </c>
      <c r="F64" s="55">
        <v>173.81</v>
      </c>
      <c r="G64" s="64"/>
      <c r="H64" s="65"/>
      <c r="I64" s="67"/>
      <c r="J64" s="67"/>
      <c r="K64" s="67"/>
      <c r="L64" s="67"/>
      <c r="M64" s="67"/>
      <c r="N64" s="67"/>
      <c r="O64" s="51">
        <f aca="true" t="shared" si="4" ref="O64:O70">(SUM(G64:N64))*F64</f>
        <v>0</v>
      </c>
    </row>
    <row r="65" spans="1:15" ht="12" customHeight="1">
      <c r="A65" s="38">
        <v>54</v>
      </c>
      <c r="B65" s="59" t="s">
        <v>52</v>
      </c>
      <c r="C65" s="48">
        <v>0.7</v>
      </c>
      <c r="D65" s="55">
        <v>191.5</v>
      </c>
      <c r="E65" s="46">
        <f aca="true" t="shared" si="5" ref="E65:E70">E64</f>
        <v>7</v>
      </c>
      <c r="F65" s="55">
        <v>178.1</v>
      </c>
      <c r="G65" s="64"/>
      <c r="H65" s="65"/>
      <c r="I65" s="67"/>
      <c r="J65" s="67"/>
      <c r="K65" s="67"/>
      <c r="L65" s="67"/>
      <c r="M65" s="67"/>
      <c r="N65" s="67"/>
      <c r="O65" s="51">
        <f t="shared" si="4"/>
        <v>0</v>
      </c>
    </row>
    <row r="66" spans="1:15" ht="12" customHeight="1">
      <c r="A66" s="38">
        <v>55</v>
      </c>
      <c r="B66" s="59" t="s">
        <v>53</v>
      </c>
      <c r="C66" s="48">
        <v>0.7</v>
      </c>
      <c r="D66" s="55">
        <v>211.2</v>
      </c>
      <c r="E66" s="46">
        <f t="shared" si="5"/>
        <v>7</v>
      </c>
      <c r="F66" s="55">
        <v>196.42</v>
      </c>
      <c r="G66" s="64"/>
      <c r="H66" s="65"/>
      <c r="I66" s="67"/>
      <c r="J66" s="67"/>
      <c r="K66" s="67"/>
      <c r="L66" s="67"/>
      <c r="M66" s="67"/>
      <c r="N66" s="67"/>
      <c r="O66" s="51">
        <f t="shared" si="4"/>
        <v>0</v>
      </c>
    </row>
    <row r="67" spans="1:15" ht="12" customHeight="1">
      <c r="A67" s="38">
        <v>56</v>
      </c>
      <c r="B67" s="59" t="s">
        <v>54</v>
      </c>
      <c r="C67" s="48">
        <v>0.7</v>
      </c>
      <c r="D67" s="55">
        <v>196.1</v>
      </c>
      <c r="E67" s="46">
        <f t="shared" si="5"/>
        <v>7</v>
      </c>
      <c r="F67" s="55">
        <v>182.37</v>
      </c>
      <c r="G67" s="64"/>
      <c r="H67" s="65"/>
      <c r="I67" s="67"/>
      <c r="J67" s="67"/>
      <c r="K67" s="67"/>
      <c r="L67" s="67"/>
      <c r="M67" s="67"/>
      <c r="N67" s="67"/>
      <c r="O67" s="51">
        <f t="shared" si="4"/>
        <v>0</v>
      </c>
    </row>
    <row r="68" spans="1:15" ht="12" customHeight="1">
      <c r="A68" s="38">
        <v>57</v>
      </c>
      <c r="B68" s="59" t="s">
        <v>55</v>
      </c>
      <c r="C68" s="48">
        <v>0.7</v>
      </c>
      <c r="D68" s="55">
        <v>185.4</v>
      </c>
      <c r="E68" s="46">
        <f t="shared" si="5"/>
        <v>7</v>
      </c>
      <c r="F68" s="55">
        <v>172.42</v>
      </c>
      <c r="G68" s="64"/>
      <c r="H68" s="65"/>
      <c r="I68" s="67"/>
      <c r="J68" s="67"/>
      <c r="K68" s="67"/>
      <c r="L68" s="67"/>
      <c r="M68" s="67">
        <v>12</v>
      </c>
      <c r="N68" s="67"/>
      <c r="O68" s="51">
        <f t="shared" si="4"/>
        <v>2069.04</v>
      </c>
    </row>
    <row r="69" spans="1:15" ht="12" customHeight="1">
      <c r="A69" s="38"/>
      <c r="B69" s="59" t="s">
        <v>58</v>
      </c>
      <c r="C69" s="60"/>
      <c r="D69" s="55">
        <v>20.4</v>
      </c>
      <c r="E69" s="46">
        <f t="shared" si="5"/>
        <v>7</v>
      </c>
      <c r="F69" s="55">
        <v>18.97</v>
      </c>
      <c r="G69" s="64"/>
      <c r="H69" s="65"/>
      <c r="I69" s="67"/>
      <c r="J69" s="67"/>
      <c r="K69" s="67"/>
      <c r="L69" s="67"/>
      <c r="M69" s="67"/>
      <c r="N69" s="67"/>
      <c r="O69" s="51">
        <f t="shared" si="4"/>
        <v>0</v>
      </c>
    </row>
    <row r="70" spans="1:15" ht="12" customHeight="1">
      <c r="A70" s="38"/>
      <c r="B70" s="59" t="s">
        <v>59</v>
      </c>
      <c r="C70" s="60"/>
      <c r="D70" s="55">
        <v>6.7</v>
      </c>
      <c r="E70" s="46">
        <f t="shared" si="5"/>
        <v>7</v>
      </c>
      <c r="F70" s="55">
        <v>6.23</v>
      </c>
      <c r="G70" s="64"/>
      <c r="H70" s="65"/>
      <c r="I70" s="67"/>
      <c r="J70" s="67"/>
      <c r="K70" s="67"/>
      <c r="L70" s="67"/>
      <c r="M70" s="67"/>
      <c r="N70" s="67"/>
      <c r="O70" s="51">
        <f t="shared" si="4"/>
        <v>0</v>
      </c>
    </row>
    <row r="71" spans="1:15" ht="12" customHeight="1">
      <c r="A71" s="38"/>
      <c r="B71" s="40" t="s">
        <v>99</v>
      </c>
      <c r="C71" s="60"/>
      <c r="D71" s="55">
        <v>221</v>
      </c>
      <c r="E71" s="46">
        <v>7</v>
      </c>
      <c r="F71" s="55">
        <v>205.53</v>
      </c>
      <c r="G71" s="64"/>
      <c r="H71" s="65"/>
      <c r="I71" s="67"/>
      <c r="J71" s="67"/>
      <c r="K71" s="67"/>
      <c r="L71" s="67"/>
      <c r="M71" s="67"/>
      <c r="N71" s="67"/>
      <c r="O71" s="51">
        <f>SUM(G71+H71+I71+J71+K71+L71+M71+N71)*F71</f>
        <v>0</v>
      </c>
    </row>
    <row r="72" spans="1:15" ht="12" customHeight="1">
      <c r="A72" s="38"/>
      <c r="B72" s="40" t="s">
        <v>100</v>
      </c>
      <c r="C72" s="60"/>
      <c r="D72" s="55">
        <v>221</v>
      </c>
      <c r="E72" s="46">
        <v>7</v>
      </c>
      <c r="F72" s="55">
        <v>205.53</v>
      </c>
      <c r="G72" s="64"/>
      <c r="H72" s="65"/>
      <c r="I72" s="67"/>
      <c r="J72" s="67"/>
      <c r="K72" s="67"/>
      <c r="L72" s="67"/>
      <c r="M72" s="67"/>
      <c r="N72" s="67"/>
      <c r="O72" s="51">
        <f>SUM(G72+H72+I72+J72+K72+L72+M72+N72)*F72</f>
        <v>0</v>
      </c>
    </row>
    <row r="73" spans="1:15" ht="12" customHeight="1">
      <c r="A73" s="38"/>
      <c r="B73" s="40" t="s">
        <v>101</v>
      </c>
      <c r="C73" s="60"/>
      <c r="D73" s="55">
        <v>221</v>
      </c>
      <c r="E73" s="46">
        <v>7</v>
      </c>
      <c r="F73" s="55">
        <v>205.53</v>
      </c>
      <c r="G73" s="64"/>
      <c r="H73" s="65"/>
      <c r="I73" s="67"/>
      <c r="J73" s="67"/>
      <c r="K73" s="67"/>
      <c r="L73" s="67"/>
      <c r="M73" s="67"/>
      <c r="N73" s="67"/>
      <c r="O73" s="51">
        <f>SUM(G73+H73+I73+J73+K73+L73+M73+N73)*F73</f>
        <v>0</v>
      </c>
    </row>
    <row r="74" spans="1:15" ht="12" customHeight="1">
      <c r="A74" s="38"/>
      <c r="B74" s="40" t="s">
        <v>102</v>
      </c>
      <c r="C74" s="60"/>
      <c r="D74" s="55">
        <v>221</v>
      </c>
      <c r="E74" s="46">
        <v>7</v>
      </c>
      <c r="F74" s="55">
        <v>205.53</v>
      </c>
      <c r="G74" s="64"/>
      <c r="H74" s="65"/>
      <c r="I74" s="67"/>
      <c r="J74" s="67"/>
      <c r="K74" s="67"/>
      <c r="L74" s="67"/>
      <c r="M74" s="67"/>
      <c r="N74" s="67"/>
      <c r="O74" s="51">
        <f>SUM(G74+H74+I74+J74+K74+L74+M74+N74)*F74</f>
        <v>0</v>
      </c>
    </row>
    <row r="75" spans="1:15" ht="12" customHeight="1" thickBo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</row>
    <row r="76" spans="1:15" ht="13.5" thickBot="1">
      <c r="A76" s="1"/>
      <c r="N76" t="s">
        <v>92</v>
      </c>
      <c r="O76" s="58">
        <f>SUM(O12:O71)</f>
        <v>106072.14</v>
      </c>
    </row>
    <row r="77" ht="12.75">
      <c r="A77" s="1"/>
    </row>
    <row r="78" spans="1:14" ht="12.75">
      <c r="A78" s="1"/>
      <c r="N78" s="63"/>
    </row>
    <row r="79" ht="12.75">
      <c r="A79" s="1"/>
    </row>
    <row r="80" ht="12.75">
      <c r="A80" s="2"/>
    </row>
    <row r="81" ht="12.75">
      <c r="A81" s="3"/>
    </row>
  </sheetData>
  <sheetProtection/>
  <mergeCells count="7">
    <mergeCell ref="A63:C63"/>
    <mergeCell ref="A7:A10"/>
    <mergeCell ref="B7:B10"/>
    <mergeCell ref="C7:C10"/>
    <mergeCell ref="G7:G8"/>
    <mergeCell ref="A11:C11"/>
    <mergeCell ref="A40:C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12">
      <selection activeCell="H16" sqref="H16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3" width="5.625" style="45" customWidth="1"/>
    <col min="14" max="14" width="5.625" style="0" customWidth="1"/>
    <col min="15" max="15" width="12.50390625" style="0" customWidth="1"/>
  </cols>
  <sheetData>
    <row r="1" spans="1:14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8"/>
    </row>
    <row r="2" spans="1:14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8"/>
    </row>
    <row r="3" spans="1:14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8"/>
    </row>
    <row r="4" spans="1:14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8"/>
    </row>
    <row r="5" spans="1:14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8"/>
    </row>
    <row r="6" spans="1:14" ht="12" customHeight="1">
      <c r="A6" s="8"/>
      <c r="B6" s="8"/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8"/>
    </row>
    <row r="7" spans="1:14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8"/>
    </row>
    <row r="8" spans="1:14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8"/>
    </row>
    <row r="9" spans="1:14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8"/>
    </row>
    <row r="10" spans="1:15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3</v>
      </c>
      <c r="N10" s="71" t="s">
        <v>91</v>
      </c>
      <c r="O10" s="61" t="s">
        <v>87</v>
      </c>
    </row>
    <row r="11" spans="1:15" ht="12" customHeigh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2" customHeight="1">
      <c r="A12" s="38">
        <v>1</v>
      </c>
      <c r="B12" s="39" t="s">
        <v>6</v>
      </c>
      <c r="C12" s="48">
        <v>0.5</v>
      </c>
      <c r="D12" s="110">
        <v>88.9</v>
      </c>
      <c r="E12" s="46">
        <f aca="true" t="shared" si="0" ref="E12:E62">E11</f>
        <v>7</v>
      </c>
      <c r="F12" s="55">
        <f aca="true" t="shared" si="1" ref="F12:F39">D12-(D12*E12/100)</f>
        <v>82.677</v>
      </c>
      <c r="G12" s="64"/>
      <c r="H12" s="65">
        <v>60</v>
      </c>
      <c r="I12" s="67">
        <v>60</v>
      </c>
      <c r="J12" s="67">
        <v>20</v>
      </c>
      <c r="K12" s="67">
        <v>20</v>
      </c>
      <c r="L12" s="67">
        <v>20</v>
      </c>
      <c r="M12" s="67">
        <v>20</v>
      </c>
      <c r="N12" s="67">
        <v>40</v>
      </c>
      <c r="O12" s="51">
        <f aca="true" t="shared" si="2" ref="O12:O39">(SUM(G12:N12))*F12</f>
        <v>19842.480000000003</v>
      </c>
    </row>
    <row r="13" spans="1:15" ht="12" customHeight="1">
      <c r="A13" s="38">
        <v>2</v>
      </c>
      <c r="B13" s="39" t="s">
        <v>6</v>
      </c>
      <c r="C13" s="48">
        <v>0.7</v>
      </c>
      <c r="D13" s="110">
        <v>122.8</v>
      </c>
      <c r="E13" s="46">
        <f t="shared" si="0"/>
        <v>7</v>
      </c>
      <c r="F13" s="55">
        <f t="shared" si="1"/>
        <v>114.204</v>
      </c>
      <c r="G13" s="64"/>
      <c r="H13" s="65">
        <v>24</v>
      </c>
      <c r="I13" s="67"/>
      <c r="J13" s="67">
        <v>12</v>
      </c>
      <c r="K13" s="67">
        <v>12</v>
      </c>
      <c r="L13" s="67">
        <v>12</v>
      </c>
      <c r="M13" s="67">
        <v>24</v>
      </c>
      <c r="N13" s="67"/>
      <c r="O13" s="51">
        <f t="shared" si="2"/>
        <v>9593.135999999999</v>
      </c>
    </row>
    <row r="14" spans="1:15" ht="12" customHeight="1">
      <c r="A14" s="38">
        <v>3</v>
      </c>
      <c r="B14" s="39" t="s">
        <v>7</v>
      </c>
      <c r="C14" s="48">
        <v>0.5</v>
      </c>
      <c r="D14" s="110">
        <v>85</v>
      </c>
      <c r="E14" s="46">
        <f t="shared" si="0"/>
        <v>7</v>
      </c>
      <c r="F14" s="55">
        <f t="shared" si="1"/>
        <v>79.05</v>
      </c>
      <c r="G14" s="64"/>
      <c r="H14" s="65"/>
      <c r="I14" s="67"/>
      <c r="J14" s="67"/>
      <c r="K14" s="67"/>
      <c r="L14" s="67"/>
      <c r="M14" s="67"/>
      <c r="N14" s="67"/>
      <c r="O14" s="51">
        <f t="shared" si="2"/>
        <v>0</v>
      </c>
    </row>
    <row r="15" spans="1:15" ht="12" customHeight="1">
      <c r="A15" s="38">
        <v>4</v>
      </c>
      <c r="B15" s="39" t="s">
        <v>8</v>
      </c>
      <c r="C15" s="48">
        <v>0.5</v>
      </c>
      <c r="D15" s="110">
        <v>85</v>
      </c>
      <c r="E15" s="46">
        <f t="shared" si="0"/>
        <v>7</v>
      </c>
      <c r="F15" s="55">
        <f t="shared" si="1"/>
        <v>79.05</v>
      </c>
      <c r="G15" s="64"/>
      <c r="H15" s="65">
        <v>40</v>
      </c>
      <c r="I15" s="67"/>
      <c r="J15" s="67"/>
      <c r="K15" s="67"/>
      <c r="L15" s="67">
        <v>20</v>
      </c>
      <c r="M15" s="67"/>
      <c r="N15" s="67"/>
      <c r="O15" s="51">
        <f t="shared" si="2"/>
        <v>4743</v>
      </c>
    </row>
    <row r="16" spans="1:15" ht="12" customHeight="1">
      <c r="A16" s="38">
        <v>5</v>
      </c>
      <c r="B16" s="39" t="s">
        <v>9</v>
      </c>
      <c r="C16" s="48">
        <v>0.5</v>
      </c>
      <c r="D16" s="110">
        <v>85</v>
      </c>
      <c r="E16" s="46">
        <f t="shared" si="0"/>
        <v>7</v>
      </c>
      <c r="F16" s="55">
        <f t="shared" si="1"/>
        <v>79.05</v>
      </c>
      <c r="G16" s="64"/>
      <c r="H16" s="65" t="s">
        <v>1</v>
      </c>
      <c r="I16" s="67"/>
      <c r="J16" s="67"/>
      <c r="K16" s="67"/>
      <c r="L16" s="67">
        <v>20</v>
      </c>
      <c r="M16" s="67"/>
      <c r="N16" s="67"/>
      <c r="O16" s="51">
        <f t="shared" si="2"/>
        <v>1581</v>
      </c>
    </row>
    <row r="17" spans="1:15" ht="12" customHeight="1">
      <c r="A17" s="38">
        <v>6</v>
      </c>
      <c r="B17" s="39" t="s">
        <v>10</v>
      </c>
      <c r="C17" s="48">
        <v>0.7</v>
      </c>
      <c r="D17" s="110">
        <v>251.6</v>
      </c>
      <c r="E17" s="46">
        <f t="shared" si="0"/>
        <v>7</v>
      </c>
      <c r="F17" s="55">
        <f t="shared" si="1"/>
        <v>233.988</v>
      </c>
      <c r="G17" s="64"/>
      <c r="H17" s="65"/>
      <c r="I17" s="67"/>
      <c r="J17" s="67"/>
      <c r="K17" s="67"/>
      <c r="L17" s="67"/>
      <c r="M17" s="67"/>
      <c r="N17" s="67"/>
      <c r="O17" s="51">
        <f t="shared" si="2"/>
        <v>0</v>
      </c>
    </row>
    <row r="18" spans="1:15" ht="12" customHeight="1">
      <c r="A18" s="38">
        <v>7</v>
      </c>
      <c r="B18" s="39" t="s">
        <v>11</v>
      </c>
      <c r="C18" s="48">
        <v>1.75</v>
      </c>
      <c r="D18" s="110">
        <v>491.8</v>
      </c>
      <c r="E18" s="46">
        <f t="shared" si="0"/>
        <v>7</v>
      </c>
      <c r="F18" s="55">
        <f t="shared" si="1"/>
        <v>457.374</v>
      </c>
      <c r="G18" s="64"/>
      <c r="H18" s="65"/>
      <c r="I18" s="67"/>
      <c r="J18" s="67"/>
      <c r="K18" s="67"/>
      <c r="L18" s="67"/>
      <c r="M18" s="67"/>
      <c r="N18" s="67"/>
      <c r="O18" s="51">
        <f t="shared" si="2"/>
        <v>0</v>
      </c>
    </row>
    <row r="19" spans="1:15" ht="12" customHeight="1">
      <c r="A19" s="38">
        <v>8</v>
      </c>
      <c r="B19" s="39" t="s">
        <v>12</v>
      </c>
      <c r="C19" s="48">
        <v>0.5</v>
      </c>
      <c r="D19" s="110">
        <v>88.9</v>
      </c>
      <c r="E19" s="46">
        <f t="shared" si="0"/>
        <v>7</v>
      </c>
      <c r="F19" s="55">
        <f t="shared" si="1"/>
        <v>82.677</v>
      </c>
      <c r="G19" s="64"/>
      <c r="H19" s="65"/>
      <c r="I19" s="67"/>
      <c r="J19" s="67"/>
      <c r="K19" s="67"/>
      <c r="L19" s="67">
        <v>20</v>
      </c>
      <c r="M19" s="67">
        <v>36</v>
      </c>
      <c r="N19" s="67">
        <v>60</v>
      </c>
      <c r="O19" s="51">
        <f t="shared" si="2"/>
        <v>9590.532000000001</v>
      </c>
    </row>
    <row r="20" spans="1:15" ht="12" customHeight="1">
      <c r="A20" s="38">
        <v>9</v>
      </c>
      <c r="B20" s="39" t="s">
        <v>13</v>
      </c>
      <c r="C20" s="48">
        <v>0.75</v>
      </c>
      <c r="D20" s="110">
        <v>131</v>
      </c>
      <c r="E20" s="46">
        <f t="shared" si="0"/>
        <v>7</v>
      </c>
      <c r="F20" s="55">
        <f t="shared" si="1"/>
        <v>121.83</v>
      </c>
      <c r="G20" s="64"/>
      <c r="H20" s="65"/>
      <c r="I20" s="67">
        <v>12</v>
      </c>
      <c r="J20" s="67"/>
      <c r="K20" s="67"/>
      <c r="L20" s="67"/>
      <c r="M20" s="67">
        <v>12</v>
      </c>
      <c r="N20" s="67"/>
      <c r="O20" s="51">
        <f t="shared" si="2"/>
        <v>2923.92</v>
      </c>
    </row>
    <row r="21" spans="1:15" ht="12" customHeight="1">
      <c r="A21" s="38">
        <v>10</v>
      </c>
      <c r="B21" s="39" t="s">
        <v>13</v>
      </c>
      <c r="C21" s="48">
        <v>1.75</v>
      </c>
      <c r="D21" s="110">
        <v>383.5</v>
      </c>
      <c r="E21" s="46">
        <f t="shared" si="0"/>
        <v>7</v>
      </c>
      <c r="F21" s="55">
        <f t="shared" si="1"/>
        <v>356.655</v>
      </c>
      <c r="G21" s="64"/>
      <c r="H21" s="65"/>
      <c r="I21" s="67"/>
      <c r="J21" s="67"/>
      <c r="K21" s="67"/>
      <c r="L21" s="67"/>
      <c r="M21" s="67"/>
      <c r="N21" s="67"/>
      <c r="O21" s="51">
        <f t="shared" si="2"/>
        <v>0</v>
      </c>
    </row>
    <row r="22" spans="1:15" ht="12" customHeight="1">
      <c r="A22" s="37">
        <v>11</v>
      </c>
      <c r="B22" s="136" t="s">
        <v>14</v>
      </c>
      <c r="C22" s="137">
        <v>0.5</v>
      </c>
      <c r="D22" s="138">
        <v>99.4</v>
      </c>
      <c r="E22" s="139">
        <f t="shared" si="0"/>
        <v>7</v>
      </c>
      <c r="F22" s="140">
        <f t="shared" si="1"/>
        <v>92.44200000000001</v>
      </c>
      <c r="G22" s="141"/>
      <c r="H22" s="141"/>
      <c r="I22" s="142">
        <v>20</v>
      </c>
      <c r="J22" s="142"/>
      <c r="K22" s="142"/>
      <c r="L22" s="142"/>
      <c r="M22" s="142">
        <v>20</v>
      </c>
      <c r="N22" s="142"/>
      <c r="O22" s="143">
        <f t="shared" si="2"/>
        <v>3697.6800000000003</v>
      </c>
    </row>
    <row r="23" spans="1:15" ht="12" customHeight="1">
      <c r="A23" s="37">
        <v>12</v>
      </c>
      <c r="B23" s="136" t="s">
        <v>15</v>
      </c>
      <c r="C23" s="137">
        <v>0.5</v>
      </c>
      <c r="D23" s="138">
        <v>99.4</v>
      </c>
      <c r="E23" s="139">
        <f t="shared" si="0"/>
        <v>7</v>
      </c>
      <c r="F23" s="140">
        <f t="shared" si="1"/>
        <v>92.44200000000001</v>
      </c>
      <c r="G23" s="141"/>
      <c r="H23" s="141"/>
      <c r="I23" s="142"/>
      <c r="J23" s="142"/>
      <c r="K23" s="142"/>
      <c r="L23" s="142"/>
      <c r="M23" s="142">
        <v>20</v>
      </c>
      <c r="N23" s="142"/>
      <c r="O23" s="143">
        <f t="shared" si="2"/>
        <v>1848.8400000000001</v>
      </c>
    </row>
    <row r="24" spans="1:15" ht="12" customHeight="1">
      <c r="A24" s="37">
        <v>13</v>
      </c>
      <c r="B24" s="136" t="s">
        <v>16</v>
      </c>
      <c r="C24" s="137">
        <v>0.5</v>
      </c>
      <c r="D24" s="138">
        <v>99.4</v>
      </c>
      <c r="E24" s="139">
        <f t="shared" si="0"/>
        <v>7</v>
      </c>
      <c r="F24" s="140">
        <f t="shared" si="1"/>
        <v>92.44200000000001</v>
      </c>
      <c r="G24" s="141"/>
      <c r="H24" s="141"/>
      <c r="I24" s="142">
        <v>20</v>
      </c>
      <c r="J24" s="142"/>
      <c r="K24" s="142"/>
      <c r="L24" s="142"/>
      <c r="M24" s="142">
        <v>20</v>
      </c>
      <c r="N24" s="142"/>
      <c r="O24" s="143">
        <f t="shared" si="2"/>
        <v>3697.6800000000003</v>
      </c>
    </row>
    <row r="25" spans="1:15" ht="12" customHeight="1">
      <c r="A25" s="37">
        <v>14</v>
      </c>
      <c r="B25" s="136" t="s">
        <v>17</v>
      </c>
      <c r="C25" s="137">
        <v>0.5</v>
      </c>
      <c r="D25" s="138">
        <v>99.4</v>
      </c>
      <c r="E25" s="139">
        <f t="shared" si="0"/>
        <v>7</v>
      </c>
      <c r="F25" s="140">
        <f t="shared" si="1"/>
        <v>92.44200000000001</v>
      </c>
      <c r="G25" s="141"/>
      <c r="H25" s="141"/>
      <c r="I25" s="142"/>
      <c r="J25" s="142"/>
      <c r="K25" s="142"/>
      <c r="L25" s="142"/>
      <c r="M25" s="142"/>
      <c r="N25" s="142"/>
      <c r="O25" s="143">
        <f t="shared" si="2"/>
        <v>0</v>
      </c>
    </row>
    <row r="26" spans="1:15" ht="12" customHeight="1">
      <c r="A26" s="37">
        <v>15</v>
      </c>
      <c r="B26" s="39" t="s">
        <v>18</v>
      </c>
      <c r="C26" s="48">
        <v>0.25</v>
      </c>
      <c r="D26" s="110">
        <v>43.8</v>
      </c>
      <c r="E26" s="46">
        <f t="shared" si="0"/>
        <v>7</v>
      </c>
      <c r="F26" s="55">
        <f t="shared" si="1"/>
        <v>40.733999999999995</v>
      </c>
      <c r="G26" s="64"/>
      <c r="H26" s="65"/>
      <c r="I26" s="67"/>
      <c r="J26" s="67"/>
      <c r="K26" s="67">
        <v>30</v>
      </c>
      <c r="L26" s="67"/>
      <c r="M26" s="67">
        <v>30</v>
      </c>
      <c r="N26" s="67"/>
      <c r="O26" s="51">
        <f t="shared" si="2"/>
        <v>2444.0399999999995</v>
      </c>
    </row>
    <row r="27" spans="1:15" ht="12" customHeight="1">
      <c r="A27" s="38">
        <v>16</v>
      </c>
      <c r="B27" s="39" t="s">
        <v>18</v>
      </c>
      <c r="C27" s="48">
        <v>0.5</v>
      </c>
      <c r="D27" s="110">
        <v>71.2</v>
      </c>
      <c r="E27" s="46">
        <f t="shared" si="0"/>
        <v>7</v>
      </c>
      <c r="F27" s="55">
        <f t="shared" si="1"/>
        <v>66.21600000000001</v>
      </c>
      <c r="G27" s="64"/>
      <c r="H27" s="65">
        <v>60</v>
      </c>
      <c r="I27" s="67">
        <v>20</v>
      </c>
      <c r="J27" s="67">
        <v>20</v>
      </c>
      <c r="K27" s="67">
        <v>20</v>
      </c>
      <c r="L27" s="67">
        <v>20</v>
      </c>
      <c r="M27" s="67"/>
      <c r="N27" s="67"/>
      <c r="O27" s="51">
        <f t="shared" si="2"/>
        <v>9270.240000000002</v>
      </c>
    </row>
    <row r="28" spans="1:15" ht="12" customHeight="1">
      <c r="A28" s="38">
        <v>17</v>
      </c>
      <c r="B28" s="39" t="s">
        <v>18</v>
      </c>
      <c r="C28" s="48">
        <v>0.75</v>
      </c>
      <c r="D28" s="110">
        <v>122</v>
      </c>
      <c r="E28" s="46">
        <f t="shared" si="0"/>
        <v>7</v>
      </c>
      <c r="F28" s="55">
        <f t="shared" si="1"/>
        <v>113.46000000000001</v>
      </c>
      <c r="G28" s="64"/>
      <c r="H28" s="65"/>
      <c r="I28" s="67"/>
      <c r="J28" s="67"/>
      <c r="K28" s="67"/>
      <c r="L28" s="67"/>
      <c r="M28" s="67"/>
      <c r="N28" s="67"/>
      <c r="O28" s="51">
        <f t="shared" si="2"/>
        <v>0</v>
      </c>
    </row>
    <row r="29" spans="1:15" ht="12" customHeight="1">
      <c r="A29" s="38">
        <v>18</v>
      </c>
      <c r="B29" s="39" t="s">
        <v>19</v>
      </c>
      <c r="C29" s="48">
        <v>0.25</v>
      </c>
      <c r="D29" s="110">
        <v>45.8</v>
      </c>
      <c r="E29" s="46">
        <f t="shared" si="0"/>
        <v>7</v>
      </c>
      <c r="F29" s="55">
        <f t="shared" si="1"/>
        <v>42.593999999999994</v>
      </c>
      <c r="G29" s="64"/>
      <c r="H29" s="65">
        <v>90</v>
      </c>
      <c r="I29" s="67">
        <v>90</v>
      </c>
      <c r="J29" s="67">
        <v>30</v>
      </c>
      <c r="K29" s="67"/>
      <c r="L29" s="67">
        <v>30</v>
      </c>
      <c r="M29" s="67">
        <v>30</v>
      </c>
      <c r="N29" s="67"/>
      <c r="O29" s="51">
        <f t="shared" si="2"/>
        <v>11500.38</v>
      </c>
    </row>
    <row r="30" spans="1:15" ht="12" customHeight="1">
      <c r="A30" s="38">
        <v>19</v>
      </c>
      <c r="B30" s="39" t="s">
        <v>20</v>
      </c>
      <c r="C30" s="48">
        <v>0.5</v>
      </c>
      <c r="D30" s="110">
        <v>85.5</v>
      </c>
      <c r="E30" s="46">
        <f t="shared" si="0"/>
        <v>7</v>
      </c>
      <c r="F30" s="55">
        <f t="shared" si="1"/>
        <v>79.515</v>
      </c>
      <c r="G30" s="64">
        <v>40</v>
      </c>
      <c r="H30" s="65">
        <v>60</v>
      </c>
      <c r="I30" s="67">
        <v>20</v>
      </c>
      <c r="J30" s="67">
        <v>20</v>
      </c>
      <c r="K30" s="67">
        <v>20</v>
      </c>
      <c r="L30" s="67">
        <v>20</v>
      </c>
      <c r="M30" s="67">
        <v>40</v>
      </c>
      <c r="N30" s="67"/>
      <c r="O30" s="51">
        <f t="shared" si="2"/>
        <v>17493.3</v>
      </c>
    </row>
    <row r="31" spans="1:15" ht="12" customHeight="1">
      <c r="A31" s="38">
        <v>20</v>
      </c>
      <c r="B31" s="39" t="s">
        <v>20</v>
      </c>
      <c r="C31" s="48">
        <v>0.75</v>
      </c>
      <c r="D31" s="110">
        <v>124.2</v>
      </c>
      <c r="E31" s="46">
        <f t="shared" si="0"/>
        <v>7</v>
      </c>
      <c r="F31" s="55">
        <f t="shared" si="1"/>
        <v>115.506</v>
      </c>
      <c r="G31" s="64"/>
      <c r="H31" s="65"/>
      <c r="I31" s="67">
        <v>12</v>
      </c>
      <c r="J31" s="67"/>
      <c r="K31" s="67">
        <v>12</v>
      </c>
      <c r="L31" s="67">
        <v>12</v>
      </c>
      <c r="M31" s="67">
        <v>24</v>
      </c>
      <c r="N31" s="67">
        <v>24</v>
      </c>
      <c r="O31" s="51">
        <f t="shared" si="2"/>
        <v>9702.504</v>
      </c>
    </row>
    <row r="32" spans="1:15" ht="12" customHeight="1">
      <c r="A32" s="38">
        <v>21</v>
      </c>
      <c r="B32" s="39" t="s">
        <v>19</v>
      </c>
      <c r="C32" s="48">
        <v>1.75</v>
      </c>
      <c r="D32" s="110">
        <v>298</v>
      </c>
      <c r="E32" s="46">
        <f t="shared" si="0"/>
        <v>7</v>
      </c>
      <c r="F32" s="55">
        <f t="shared" si="1"/>
        <v>277.14</v>
      </c>
      <c r="G32" s="64"/>
      <c r="H32" s="65"/>
      <c r="I32" s="67"/>
      <c r="J32" s="67"/>
      <c r="K32" s="67"/>
      <c r="L32" s="67"/>
      <c r="M32" s="67"/>
      <c r="N32" s="67"/>
      <c r="O32" s="51">
        <f t="shared" si="2"/>
        <v>0</v>
      </c>
    </row>
    <row r="33" spans="1:15" ht="12" customHeight="1">
      <c r="A33" s="38">
        <v>22</v>
      </c>
      <c r="B33" s="39" t="s">
        <v>21</v>
      </c>
      <c r="C33" s="48">
        <v>0.7</v>
      </c>
      <c r="D33" s="110">
        <v>531.7</v>
      </c>
      <c r="E33" s="46">
        <f t="shared" si="0"/>
        <v>7</v>
      </c>
      <c r="F33" s="55">
        <f t="shared" si="1"/>
        <v>494.48100000000005</v>
      </c>
      <c r="G33" s="64"/>
      <c r="H33" s="65"/>
      <c r="I33" s="67"/>
      <c r="J33" s="67"/>
      <c r="K33" s="67"/>
      <c r="L33" s="67"/>
      <c r="M33" s="67"/>
      <c r="N33" s="67"/>
      <c r="O33" s="51">
        <f t="shared" si="2"/>
        <v>0</v>
      </c>
    </row>
    <row r="34" spans="1:15" ht="12" customHeight="1">
      <c r="A34" s="38">
        <v>23</v>
      </c>
      <c r="B34" s="39" t="s">
        <v>22</v>
      </c>
      <c r="C34" s="48">
        <v>0.5</v>
      </c>
      <c r="D34" s="110">
        <v>85.1</v>
      </c>
      <c r="E34" s="46">
        <f t="shared" si="0"/>
        <v>7</v>
      </c>
      <c r="F34" s="55">
        <f t="shared" si="1"/>
        <v>79.143</v>
      </c>
      <c r="G34" s="64"/>
      <c r="H34" s="65"/>
      <c r="I34" s="67"/>
      <c r="J34" s="67"/>
      <c r="K34" s="67"/>
      <c r="L34" s="67">
        <v>20</v>
      </c>
      <c r="M34" s="67"/>
      <c r="N34" s="67"/>
      <c r="O34" s="51">
        <f t="shared" si="2"/>
        <v>1582.8600000000001</v>
      </c>
    </row>
    <row r="35" spans="1:15" ht="12" customHeight="1">
      <c r="A35" s="38">
        <v>24</v>
      </c>
      <c r="B35" s="39" t="s">
        <v>23</v>
      </c>
      <c r="C35" s="48">
        <v>0.25</v>
      </c>
      <c r="D35" s="110">
        <v>43.8</v>
      </c>
      <c r="E35" s="46">
        <f t="shared" si="0"/>
        <v>7</v>
      </c>
      <c r="F35" s="55">
        <f t="shared" si="1"/>
        <v>40.733999999999995</v>
      </c>
      <c r="G35" s="64"/>
      <c r="H35" s="65"/>
      <c r="I35" s="67"/>
      <c r="J35" s="67"/>
      <c r="K35" s="67"/>
      <c r="L35" s="67">
        <v>30</v>
      </c>
      <c r="M35" s="67">
        <v>30</v>
      </c>
      <c r="N35" s="67"/>
      <c r="O35" s="51">
        <f t="shared" si="2"/>
        <v>2444.0399999999995</v>
      </c>
    </row>
    <row r="36" spans="1:15" ht="12" customHeight="1">
      <c r="A36" s="38">
        <v>25</v>
      </c>
      <c r="B36" s="39" t="s">
        <v>23</v>
      </c>
      <c r="C36" s="48">
        <v>0.5</v>
      </c>
      <c r="D36" s="110">
        <v>84.7</v>
      </c>
      <c r="E36" s="46">
        <f t="shared" si="0"/>
        <v>7</v>
      </c>
      <c r="F36" s="55">
        <f t="shared" si="1"/>
        <v>78.771</v>
      </c>
      <c r="G36" s="64"/>
      <c r="H36" s="65"/>
      <c r="I36" s="67"/>
      <c r="J36" s="67"/>
      <c r="K36" s="67"/>
      <c r="L36" s="67"/>
      <c r="M36" s="67"/>
      <c r="N36" s="67"/>
      <c r="O36" s="51">
        <f t="shared" si="2"/>
        <v>0</v>
      </c>
    </row>
    <row r="37" spans="1:15" ht="12" customHeight="1">
      <c r="A37" s="38">
        <v>26</v>
      </c>
      <c r="B37" s="39" t="s">
        <v>24</v>
      </c>
      <c r="C37" s="48">
        <v>0.25</v>
      </c>
      <c r="D37" s="110">
        <v>43.8</v>
      </c>
      <c r="E37" s="46">
        <f t="shared" si="0"/>
        <v>7</v>
      </c>
      <c r="F37" s="55">
        <f t="shared" si="1"/>
        <v>40.733999999999995</v>
      </c>
      <c r="G37" s="64"/>
      <c r="H37" s="65">
        <v>150</v>
      </c>
      <c r="I37" s="67">
        <v>60</v>
      </c>
      <c r="J37" s="67">
        <v>30</v>
      </c>
      <c r="K37" s="67"/>
      <c r="L37" s="67">
        <v>30</v>
      </c>
      <c r="M37" s="67">
        <v>30</v>
      </c>
      <c r="N37" s="67"/>
      <c r="O37" s="51">
        <f t="shared" si="2"/>
        <v>12220.199999999999</v>
      </c>
    </row>
    <row r="38" spans="1:15" ht="12" customHeight="1">
      <c r="A38" s="38">
        <v>27</v>
      </c>
      <c r="B38" s="39" t="s">
        <v>24</v>
      </c>
      <c r="C38" s="48">
        <v>0.5</v>
      </c>
      <c r="D38" s="110">
        <v>81.8</v>
      </c>
      <c r="E38" s="46">
        <f t="shared" si="0"/>
        <v>7</v>
      </c>
      <c r="F38" s="55">
        <f t="shared" si="1"/>
        <v>76.074</v>
      </c>
      <c r="G38" s="64">
        <v>40</v>
      </c>
      <c r="H38" s="65">
        <v>60</v>
      </c>
      <c r="I38" s="67"/>
      <c r="J38" s="67">
        <v>20</v>
      </c>
      <c r="K38" s="67">
        <v>20</v>
      </c>
      <c r="L38" s="67">
        <v>20</v>
      </c>
      <c r="M38" s="67"/>
      <c r="N38" s="67"/>
      <c r="O38" s="51">
        <f t="shared" si="2"/>
        <v>12171.84</v>
      </c>
    </row>
    <row r="39" spans="1:15" ht="12" customHeight="1">
      <c r="A39" s="38">
        <v>28</v>
      </c>
      <c r="B39" s="39" t="s">
        <v>25</v>
      </c>
      <c r="C39" s="48">
        <v>0.5</v>
      </c>
      <c r="D39" s="110">
        <v>85.1</v>
      </c>
      <c r="E39" s="46">
        <f t="shared" si="0"/>
        <v>7</v>
      </c>
      <c r="F39" s="55">
        <f t="shared" si="1"/>
        <v>79.143</v>
      </c>
      <c r="G39" s="64"/>
      <c r="H39" s="65"/>
      <c r="I39" s="67"/>
      <c r="J39" s="67"/>
      <c r="K39" s="67"/>
      <c r="L39" s="67"/>
      <c r="M39" s="67"/>
      <c r="N39" s="67"/>
      <c r="O39" s="51">
        <f t="shared" si="2"/>
        <v>0</v>
      </c>
    </row>
    <row r="40" spans="1:15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2" customHeight="1">
      <c r="A41" s="38">
        <v>29</v>
      </c>
      <c r="B41" s="41" t="s">
        <v>27</v>
      </c>
      <c r="C41" s="48">
        <v>0.5</v>
      </c>
      <c r="D41" s="55">
        <v>99.5</v>
      </c>
      <c r="E41" s="46">
        <f t="shared" si="0"/>
        <v>7</v>
      </c>
      <c r="F41" s="55">
        <v>92.5</v>
      </c>
      <c r="G41" s="64"/>
      <c r="H41" s="65"/>
      <c r="I41" s="67"/>
      <c r="J41" s="67"/>
      <c r="K41" s="67">
        <v>20</v>
      </c>
      <c r="L41" s="67">
        <v>20</v>
      </c>
      <c r="M41" s="67">
        <v>20</v>
      </c>
      <c r="N41" s="67"/>
      <c r="O41" s="51">
        <f aca="true" t="shared" si="3" ref="O41:O62">(SUM(G41:N41))*F41</f>
        <v>5550</v>
      </c>
    </row>
    <row r="42" spans="1:15" ht="12" customHeight="1">
      <c r="A42" s="38">
        <v>30</v>
      </c>
      <c r="B42" s="41" t="s">
        <v>28</v>
      </c>
      <c r="C42" s="48" t="s">
        <v>29</v>
      </c>
      <c r="D42" s="55">
        <v>31.3</v>
      </c>
      <c r="E42" s="46">
        <f t="shared" si="0"/>
        <v>7</v>
      </c>
      <c r="F42" s="55">
        <v>29.11</v>
      </c>
      <c r="G42" s="64"/>
      <c r="H42" s="65"/>
      <c r="I42" s="67"/>
      <c r="J42" s="67"/>
      <c r="K42" s="67"/>
      <c r="L42" s="67"/>
      <c r="M42" s="67"/>
      <c r="N42" s="67"/>
      <c r="O42" s="51">
        <f t="shared" si="3"/>
        <v>0</v>
      </c>
    </row>
    <row r="43" spans="1:15" ht="12" customHeight="1">
      <c r="A43" s="38">
        <v>31</v>
      </c>
      <c r="B43" s="41" t="s">
        <v>28</v>
      </c>
      <c r="C43" s="48">
        <v>0.5</v>
      </c>
      <c r="D43" s="55">
        <v>95</v>
      </c>
      <c r="E43" s="46">
        <f t="shared" si="0"/>
        <v>7</v>
      </c>
      <c r="F43" s="55">
        <v>88.38</v>
      </c>
      <c r="G43" s="64"/>
      <c r="H43" s="65"/>
      <c r="I43" s="67">
        <v>20</v>
      </c>
      <c r="J43" s="67"/>
      <c r="K43" s="67">
        <v>20</v>
      </c>
      <c r="L43" s="67"/>
      <c r="M43" s="67">
        <v>20</v>
      </c>
      <c r="N43" s="67"/>
      <c r="O43" s="51">
        <f t="shared" si="3"/>
        <v>5302.799999999999</v>
      </c>
    </row>
    <row r="44" spans="1:15" ht="12" customHeight="1">
      <c r="A44" s="38">
        <v>32</v>
      </c>
      <c r="B44" s="41" t="s">
        <v>30</v>
      </c>
      <c r="C44" s="48">
        <v>0.5</v>
      </c>
      <c r="D44" s="55">
        <v>77</v>
      </c>
      <c r="E44" s="46">
        <f t="shared" si="0"/>
        <v>7</v>
      </c>
      <c r="F44" s="55">
        <v>71.61</v>
      </c>
      <c r="G44" s="64"/>
      <c r="H44" s="65"/>
      <c r="I44" s="67">
        <v>20</v>
      </c>
      <c r="J44" s="67"/>
      <c r="K44" s="67">
        <v>20</v>
      </c>
      <c r="L44" s="67"/>
      <c r="M44" s="67">
        <v>20</v>
      </c>
      <c r="N44" s="67"/>
      <c r="O44" s="51">
        <f t="shared" si="3"/>
        <v>4296.6</v>
      </c>
    </row>
    <row r="45" spans="1:15" ht="12" customHeight="1">
      <c r="A45" s="38">
        <v>33</v>
      </c>
      <c r="B45" s="41" t="s">
        <v>31</v>
      </c>
      <c r="C45" s="48">
        <v>0.5</v>
      </c>
      <c r="D45" s="55">
        <v>76</v>
      </c>
      <c r="E45" s="46">
        <f t="shared" si="0"/>
        <v>7</v>
      </c>
      <c r="F45" s="55">
        <v>70.68</v>
      </c>
      <c r="G45" s="64"/>
      <c r="H45" s="65"/>
      <c r="I45" s="67"/>
      <c r="J45" s="67"/>
      <c r="K45" s="67">
        <v>20</v>
      </c>
      <c r="L45" s="67"/>
      <c r="M45" s="67"/>
      <c r="N45" s="67"/>
      <c r="O45" s="51">
        <f t="shared" si="3"/>
        <v>1413.6000000000001</v>
      </c>
    </row>
    <row r="46" spans="1:15" ht="12" customHeight="1">
      <c r="A46" s="38">
        <v>34</v>
      </c>
      <c r="B46" s="41" t="s">
        <v>32</v>
      </c>
      <c r="C46" s="48">
        <v>0.5</v>
      </c>
      <c r="D46" s="55">
        <v>75</v>
      </c>
      <c r="E46" s="46">
        <f t="shared" si="0"/>
        <v>7</v>
      </c>
      <c r="F46" s="55">
        <v>69.75</v>
      </c>
      <c r="G46" s="64"/>
      <c r="H46" s="65"/>
      <c r="I46" s="67"/>
      <c r="J46" s="67"/>
      <c r="K46" s="67">
        <v>20</v>
      </c>
      <c r="L46" s="67">
        <v>20</v>
      </c>
      <c r="M46" s="67"/>
      <c r="N46" s="67"/>
      <c r="O46" s="51">
        <f t="shared" si="3"/>
        <v>2790</v>
      </c>
    </row>
    <row r="47" spans="1:15" ht="12" customHeight="1">
      <c r="A47" s="38">
        <v>35</v>
      </c>
      <c r="B47" s="41" t="s">
        <v>33</v>
      </c>
      <c r="C47" s="48" t="s">
        <v>29</v>
      </c>
      <c r="D47" s="55">
        <v>28.7</v>
      </c>
      <c r="E47" s="46">
        <f t="shared" si="0"/>
        <v>7</v>
      </c>
      <c r="F47" s="55">
        <v>26.69</v>
      </c>
      <c r="G47" s="64"/>
      <c r="H47" s="65"/>
      <c r="I47" s="67"/>
      <c r="J47" s="67"/>
      <c r="K47" s="67"/>
      <c r="L47" s="67"/>
      <c r="M47" s="67"/>
      <c r="N47" s="67"/>
      <c r="O47" s="51">
        <f t="shared" si="3"/>
        <v>0</v>
      </c>
    </row>
    <row r="48" spans="1:15" ht="12" customHeight="1">
      <c r="A48" s="38">
        <v>36</v>
      </c>
      <c r="B48" s="41" t="s">
        <v>34</v>
      </c>
      <c r="C48" s="48">
        <v>0.5</v>
      </c>
      <c r="D48" s="55">
        <v>75</v>
      </c>
      <c r="E48" s="46">
        <f t="shared" si="0"/>
        <v>7</v>
      </c>
      <c r="F48" s="55">
        <v>69.75</v>
      </c>
      <c r="G48" s="64"/>
      <c r="H48" s="65"/>
      <c r="I48" s="67">
        <v>20</v>
      </c>
      <c r="J48" s="67"/>
      <c r="K48" s="67"/>
      <c r="L48" s="67">
        <v>20</v>
      </c>
      <c r="M48" s="67"/>
      <c r="N48" s="67"/>
      <c r="O48" s="51">
        <f t="shared" si="3"/>
        <v>2790</v>
      </c>
    </row>
    <row r="49" spans="1:15" ht="12" customHeight="1">
      <c r="A49" s="38">
        <v>37</v>
      </c>
      <c r="B49" s="41" t="s">
        <v>35</v>
      </c>
      <c r="C49" s="48">
        <v>0.5</v>
      </c>
      <c r="D49" s="55">
        <v>82</v>
      </c>
      <c r="E49" s="46">
        <f t="shared" si="0"/>
        <v>7</v>
      </c>
      <c r="F49" s="55">
        <v>76.26</v>
      </c>
      <c r="G49" s="64"/>
      <c r="H49" s="65"/>
      <c r="I49" s="67"/>
      <c r="J49" s="67"/>
      <c r="K49" s="67"/>
      <c r="L49" s="67"/>
      <c r="M49" s="67"/>
      <c r="N49" s="67"/>
      <c r="O49" s="51">
        <f t="shared" si="3"/>
        <v>0</v>
      </c>
    </row>
    <row r="50" spans="1:15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0"/>
        <v>7</v>
      </c>
      <c r="F50" s="55">
        <v>87.32</v>
      </c>
      <c r="G50" s="64"/>
      <c r="H50" s="65"/>
      <c r="I50" s="67"/>
      <c r="J50" s="67"/>
      <c r="K50" s="67"/>
      <c r="L50" s="67"/>
      <c r="M50" s="67"/>
      <c r="N50" s="67"/>
      <c r="O50" s="51">
        <f t="shared" si="3"/>
        <v>0</v>
      </c>
    </row>
    <row r="51" spans="1:15" ht="12" customHeight="1">
      <c r="A51" s="38">
        <v>39</v>
      </c>
      <c r="B51" s="41" t="s">
        <v>37</v>
      </c>
      <c r="C51" s="48">
        <v>0.5</v>
      </c>
      <c r="D51" s="55">
        <v>93.3</v>
      </c>
      <c r="E51" s="46">
        <f t="shared" si="0"/>
        <v>7</v>
      </c>
      <c r="F51" s="55">
        <v>86.77</v>
      </c>
      <c r="G51" s="64"/>
      <c r="H51" s="65"/>
      <c r="I51" s="67"/>
      <c r="J51" s="67"/>
      <c r="K51" s="67"/>
      <c r="L51" s="67"/>
      <c r="M51" s="67"/>
      <c r="N51" s="67"/>
      <c r="O51" s="51">
        <f t="shared" si="3"/>
        <v>0</v>
      </c>
    </row>
    <row r="52" spans="1:15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0"/>
        <v>7</v>
      </c>
      <c r="F52" s="55">
        <v>86.77</v>
      </c>
      <c r="G52" s="64"/>
      <c r="H52" s="65"/>
      <c r="I52" s="67"/>
      <c r="J52" s="67"/>
      <c r="K52" s="67"/>
      <c r="L52" s="67"/>
      <c r="M52" s="67"/>
      <c r="N52" s="67"/>
      <c r="O52" s="51">
        <f t="shared" si="3"/>
        <v>0</v>
      </c>
    </row>
    <row r="53" spans="1:15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0"/>
        <v>7</v>
      </c>
      <c r="F53" s="55">
        <v>87.33</v>
      </c>
      <c r="G53" s="64"/>
      <c r="H53" s="65"/>
      <c r="I53" s="67"/>
      <c r="J53" s="67"/>
      <c r="K53" s="67"/>
      <c r="L53" s="67"/>
      <c r="M53" s="67"/>
      <c r="N53" s="67"/>
      <c r="O53" s="51">
        <f t="shared" si="3"/>
        <v>0</v>
      </c>
    </row>
    <row r="54" spans="1:15" ht="12" customHeight="1">
      <c r="A54" s="38">
        <v>42</v>
      </c>
      <c r="B54" s="41" t="s">
        <v>40</v>
      </c>
      <c r="C54" s="48">
        <v>0.5</v>
      </c>
      <c r="D54" s="55">
        <v>85</v>
      </c>
      <c r="E54" s="46">
        <f t="shared" si="0"/>
        <v>7</v>
      </c>
      <c r="F54" s="55">
        <v>79.05</v>
      </c>
      <c r="G54" s="64"/>
      <c r="H54" s="65"/>
      <c r="I54" s="67"/>
      <c r="J54" s="67"/>
      <c r="K54" s="67"/>
      <c r="L54" s="67"/>
      <c r="M54" s="67">
        <v>20</v>
      </c>
      <c r="N54" s="67"/>
      <c r="O54" s="51">
        <f t="shared" si="3"/>
        <v>1581</v>
      </c>
    </row>
    <row r="55" spans="1:15" ht="12" customHeight="1">
      <c r="A55" s="38">
        <v>43</v>
      </c>
      <c r="B55" s="41" t="s">
        <v>41</v>
      </c>
      <c r="C55" s="48">
        <v>0.5</v>
      </c>
      <c r="D55" s="55">
        <v>78</v>
      </c>
      <c r="E55" s="46">
        <f t="shared" si="0"/>
        <v>7</v>
      </c>
      <c r="F55" s="55">
        <v>72.54</v>
      </c>
      <c r="G55" s="64"/>
      <c r="H55" s="65"/>
      <c r="I55" s="67"/>
      <c r="J55" s="67"/>
      <c r="K55" s="67">
        <v>20</v>
      </c>
      <c r="L55" s="67"/>
      <c r="M55" s="67"/>
      <c r="N55" s="67"/>
      <c r="O55" s="51">
        <f t="shared" si="3"/>
        <v>1450.8000000000002</v>
      </c>
    </row>
    <row r="56" spans="1:15" ht="12" customHeight="1">
      <c r="A56" s="38">
        <v>44</v>
      </c>
      <c r="B56" s="41" t="s">
        <v>42</v>
      </c>
      <c r="C56" s="48">
        <v>0.5</v>
      </c>
      <c r="D56" s="55">
        <v>95</v>
      </c>
      <c r="E56" s="46">
        <f t="shared" si="0"/>
        <v>7</v>
      </c>
      <c r="F56" s="55">
        <v>88.35</v>
      </c>
      <c r="G56" s="64"/>
      <c r="H56" s="65"/>
      <c r="I56" s="67"/>
      <c r="J56" s="67"/>
      <c r="K56" s="67"/>
      <c r="L56" s="67"/>
      <c r="M56" s="67"/>
      <c r="N56" s="67"/>
      <c r="O56" s="51">
        <f t="shared" si="3"/>
        <v>0</v>
      </c>
    </row>
    <row r="57" spans="1:15" ht="12" customHeight="1">
      <c r="A57" s="38">
        <v>45</v>
      </c>
      <c r="B57" s="41" t="s">
        <v>43</v>
      </c>
      <c r="C57" s="48" t="s">
        <v>29</v>
      </c>
      <c r="D57" s="55">
        <v>30.7</v>
      </c>
      <c r="E57" s="46">
        <f t="shared" si="0"/>
        <v>7</v>
      </c>
      <c r="F57" s="55">
        <v>28.55</v>
      </c>
      <c r="G57" s="64"/>
      <c r="H57" s="65"/>
      <c r="I57" s="67"/>
      <c r="J57" s="67"/>
      <c r="K57" s="67"/>
      <c r="L57" s="67"/>
      <c r="M57" s="67"/>
      <c r="N57" s="67"/>
      <c r="O57" s="51">
        <f t="shared" si="3"/>
        <v>0</v>
      </c>
    </row>
    <row r="58" spans="1:15" ht="12" customHeight="1">
      <c r="A58" s="38">
        <v>46</v>
      </c>
      <c r="B58" s="41" t="s">
        <v>43</v>
      </c>
      <c r="C58" s="48">
        <v>0.5</v>
      </c>
      <c r="D58" s="55">
        <v>99.9</v>
      </c>
      <c r="E58" s="46">
        <f t="shared" si="0"/>
        <v>7</v>
      </c>
      <c r="F58" s="55">
        <v>92.9</v>
      </c>
      <c r="G58" s="64"/>
      <c r="H58" s="65"/>
      <c r="I58" s="67"/>
      <c r="J58" s="67"/>
      <c r="K58" s="67"/>
      <c r="L58" s="67"/>
      <c r="M58" s="67"/>
      <c r="N58" s="67"/>
      <c r="O58" s="51">
        <f t="shared" si="3"/>
        <v>0</v>
      </c>
    </row>
    <row r="59" spans="1:15" ht="12" customHeight="1">
      <c r="A59" s="38">
        <v>47</v>
      </c>
      <c r="B59" s="41" t="s">
        <v>44</v>
      </c>
      <c r="C59" s="48" t="s">
        <v>29</v>
      </c>
      <c r="D59" s="55">
        <v>42.9</v>
      </c>
      <c r="E59" s="46">
        <f t="shared" si="0"/>
        <v>7</v>
      </c>
      <c r="F59" s="55">
        <v>39.9</v>
      </c>
      <c r="G59" s="64"/>
      <c r="H59" s="65"/>
      <c r="I59" s="67"/>
      <c r="J59" s="67"/>
      <c r="K59" s="67"/>
      <c r="L59" s="67"/>
      <c r="M59" s="67"/>
      <c r="N59" s="67"/>
      <c r="O59" s="51">
        <f t="shared" si="3"/>
        <v>0</v>
      </c>
    </row>
    <row r="60" spans="1:15" ht="12" customHeight="1">
      <c r="A60" s="38">
        <v>48</v>
      </c>
      <c r="B60" s="41" t="s">
        <v>45</v>
      </c>
      <c r="C60" s="48">
        <v>0.5</v>
      </c>
      <c r="D60" s="55">
        <v>163</v>
      </c>
      <c r="E60" s="46">
        <f t="shared" si="0"/>
        <v>7</v>
      </c>
      <c r="F60" s="55">
        <v>151.6</v>
      </c>
      <c r="G60" s="64"/>
      <c r="H60" s="65"/>
      <c r="I60" s="67"/>
      <c r="J60" s="67"/>
      <c r="K60" s="67"/>
      <c r="L60" s="67">
        <v>12</v>
      </c>
      <c r="M60" s="67">
        <v>12</v>
      </c>
      <c r="N60" s="67"/>
      <c r="O60" s="51">
        <f t="shared" si="3"/>
        <v>3638.3999999999996</v>
      </c>
    </row>
    <row r="61" spans="1:15" ht="12" customHeight="1">
      <c r="A61" s="38">
        <v>49</v>
      </c>
      <c r="B61" s="41" t="s">
        <v>46</v>
      </c>
      <c r="C61" s="48">
        <v>0.5</v>
      </c>
      <c r="D61" s="55">
        <v>89.9</v>
      </c>
      <c r="E61" s="46">
        <f t="shared" si="0"/>
        <v>7</v>
      </c>
      <c r="F61" s="55">
        <v>83.6</v>
      </c>
      <c r="G61" s="64"/>
      <c r="H61" s="65"/>
      <c r="I61" s="67"/>
      <c r="J61" s="67"/>
      <c r="K61" s="67"/>
      <c r="L61" s="67"/>
      <c r="M61" s="67"/>
      <c r="N61" s="67"/>
      <c r="O61" s="51">
        <f t="shared" si="3"/>
        <v>0</v>
      </c>
    </row>
    <row r="62" spans="1:15" ht="12" customHeight="1">
      <c r="A62" s="38">
        <v>50</v>
      </c>
      <c r="B62" s="41" t="s">
        <v>47</v>
      </c>
      <c r="C62" s="48">
        <v>0.5</v>
      </c>
      <c r="D62" s="55">
        <v>165</v>
      </c>
      <c r="E62" s="46">
        <f t="shared" si="0"/>
        <v>7</v>
      </c>
      <c r="F62" s="55">
        <v>153.45</v>
      </c>
      <c r="G62" s="64">
        <v>20</v>
      </c>
      <c r="H62" s="65"/>
      <c r="I62" s="67"/>
      <c r="J62" s="67"/>
      <c r="K62" s="67"/>
      <c r="L62" s="67">
        <v>20</v>
      </c>
      <c r="M62" s="67"/>
      <c r="N62" s="67"/>
      <c r="O62" s="51">
        <f t="shared" si="3"/>
        <v>6138</v>
      </c>
    </row>
    <row r="63" spans="1:15" ht="12" customHeight="1">
      <c r="A63" s="155" t="s">
        <v>50</v>
      </c>
      <c r="B63" s="156"/>
      <c r="C63" s="15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ht="12" customHeight="1">
      <c r="A64" s="38">
        <v>53</v>
      </c>
      <c r="B64" s="59" t="s">
        <v>51</v>
      </c>
      <c r="C64" s="48">
        <v>0.7</v>
      </c>
      <c r="D64" s="55">
        <v>186.9</v>
      </c>
      <c r="E64" s="46">
        <v>7</v>
      </c>
      <c r="F64" s="55">
        <v>173.81</v>
      </c>
      <c r="G64" s="64"/>
      <c r="H64" s="65"/>
      <c r="I64" s="67"/>
      <c r="J64" s="67"/>
      <c r="K64" s="67"/>
      <c r="L64" s="67"/>
      <c r="M64" s="67"/>
      <c r="N64" s="67"/>
      <c r="O64" s="51">
        <f aca="true" t="shared" si="4" ref="O64:O70">(SUM(G64:N64))*F64</f>
        <v>0</v>
      </c>
    </row>
    <row r="65" spans="1:15" ht="12" customHeight="1">
      <c r="A65" s="38">
        <v>54</v>
      </c>
      <c r="B65" s="59" t="s">
        <v>52</v>
      </c>
      <c r="C65" s="48">
        <v>0.7</v>
      </c>
      <c r="D65" s="55">
        <v>191.5</v>
      </c>
      <c r="E65" s="46">
        <f aca="true" t="shared" si="5" ref="E65:E70">E64</f>
        <v>7</v>
      </c>
      <c r="F65" s="55">
        <v>178.1</v>
      </c>
      <c r="G65" s="64"/>
      <c r="H65" s="65"/>
      <c r="I65" s="67">
        <v>12</v>
      </c>
      <c r="J65" s="67"/>
      <c r="K65" s="67"/>
      <c r="L65" s="67"/>
      <c r="M65" s="67">
        <v>12</v>
      </c>
      <c r="N65" s="67"/>
      <c r="O65" s="51">
        <f t="shared" si="4"/>
        <v>4274.4</v>
      </c>
    </row>
    <row r="66" spans="1:15" ht="12" customHeight="1">
      <c r="A66" s="38">
        <v>55</v>
      </c>
      <c r="B66" s="59" t="s">
        <v>53</v>
      </c>
      <c r="C66" s="48">
        <v>0.7</v>
      </c>
      <c r="D66" s="55">
        <v>211.2</v>
      </c>
      <c r="E66" s="46">
        <f t="shared" si="5"/>
        <v>7</v>
      </c>
      <c r="F66" s="55">
        <v>196.42</v>
      </c>
      <c r="G66" s="64"/>
      <c r="H66" s="65"/>
      <c r="I66" s="67"/>
      <c r="J66" s="67"/>
      <c r="K66" s="67"/>
      <c r="L66" s="67"/>
      <c r="M66" s="67"/>
      <c r="N66" s="67"/>
      <c r="O66" s="51">
        <f t="shared" si="4"/>
        <v>0</v>
      </c>
    </row>
    <row r="67" spans="1:15" ht="12" customHeight="1">
      <c r="A67" s="38">
        <v>56</v>
      </c>
      <c r="B67" s="59" t="s">
        <v>54</v>
      </c>
      <c r="C67" s="48">
        <v>0.7</v>
      </c>
      <c r="D67" s="55">
        <v>196.1</v>
      </c>
      <c r="E67" s="46">
        <f t="shared" si="5"/>
        <v>7</v>
      </c>
      <c r="F67" s="55">
        <v>182.37</v>
      </c>
      <c r="G67" s="64"/>
      <c r="H67" s="65"/>
      <c r="I67" s="67"/>
      <c r="J67" s="67"/>
      <c r="K67" s="67"/>
      <c r="L67" s="67"/>
      <c r="M67" s="67"/>
      <c r="N67" s="67"/>
      <c r="O67" s="51">
        <f t="shared" si="4"/>
        <v>0</v>
      </c>
    </row>
    <row r="68" spans="1:15" ht="12" customHeight="1">
      <c r="A68" s="38">
        <v>57</v>
      </c>
      <c r="B68" s="59" t="s">
        <v>55</v>
      </c>
      <c r="C68" s="48">
        <v>0.7</v>
      </c>
      <c r="D68" s="55">
        <v>185.4</v>
      </c>
      <c r="E68" s="46">
        <f t="shared" si="5"/>
        <v>7</v>
      </c>
      <c r="F68" s="55">
        <v>172.42</v>
      </c>
      <c r="G68" s="64"/>
      <c r="H68" s="65"/>
      <c r="I68" s="67"/>
      <c r="J68" s="67"/>
      <c r="K68" s="67"/>
      <c r="L68" s="67"/>
      <c r="M68" s="67">
        <v>12</v>
      </c>
      <c r="N68" s="67"/>
      <c r="O68" s="51">
        <f t="shared" si="4"/>
        <v>2069.04</v>
      </c>
    </row>
    <row r="69" spans="1:15" ht="12" customHeight="1">
      <c r="A69" s="38"/>
      <c r="B69" s="59" t="s">
        <v>58</v>
      </c>
      <c r="C69" s="60"/>
      <c r="D69" s="55">
        <v>20.4</v>
      </c>
      <c r="E69" s="46">
        <f t="shared" si="5"/>
        <v>7</v>
      </c>
      <c r="F69" s="55">
        <v>18.97</v>
      </c>
      <c r="G69" s="64"/>
      <c r="H69" s="65"/>
      <c r="I69" s="67"/>
      <c r="J69" s="67"/>
      <c r="K69" s="67"/>
      <c r="L69" s="67"/>
      <c r="M69" s="67"/>
      <c r="N69" s="67"/>
      <c r="O69" s="51">
        <f t="shared" si="4"/>
        <v>0</v>
      </c>
    </row>
    <row r="70" spans="1:15" ht="12" customHeight="1">
      <c r="A70" s="38"/>
      <c r="B70" s="59" t="s">
        <v>59</v>
      </c>
      <c r="C70" s="60"/>
      <c r="D70" s="55">
        <v>6.7</v>
      </c>
      <c r="E70" s="46">
        <f t="shared" si="5"/>
        <v>7</v>
      </c>
      <c r="F70" s="55">
        <v>6.23</v>
      </c>
      <c r="G70" s="64"/>
      <c r="H70" s="65"/>
      <c r="I70" s="67"/>
      <c r="J70" s="67"/>
      <c r="K70" s="67"/>
      <c r="L70" s="67"/>
      <c r="M70" s="67"/>
      <c r="N70" s="67"/>
      <c r="O70" s="51">
        <f t="shared" si="4"/>
        <v>0</v>
      </c>
    </row>
    <row r="71" spans="1:15" ht="12" customHeight="1">
      <c r="A71" s="38"/>
      <c r="B71" s="40" t="s">
        <v>99</v>
      </c>
      <c r="C71" s="60"/>
      <c r="D71" s="55">
        <v>221</v>
      </c>
      <c r="E71" s="46">
        <v>7</v>
      </c>
      <c r="F71" s="55">
        <v>205.53</v>
      </c>
      <c r="G71" s="64"/>
      <c r="H71" s="65"/>
      <c r="I71" s="67"/>
      <c r="J71" s="67"/>
      <c r="K71" s="67"/>
      <c r="L71" s="67"/>
      <c r="M71" s="67"/>
      <c r="N71" s="67"/>
      <c r="O71" s="51">
        <f>SUM(G71+H71+I71+J71+K71+L71+M71+N71)*F71</f>
        <v>0</v>
      </c>
    </row>
    <row r="72" spans="1:15" ht="12" customHeight="1">
      <c r="A72" s="38"/>
      <c r="B72" s="40" t="s">
        <v>100</v>
      </c>
      <c r="C72" s="60"/>
      <c r="D72" s="55">
        <v>221</v>
      </c>
      <c r="E72" s="46">
        <v>7</v>
      </c>
      <c r="F72" s="55">
        <v>205.53</v>
      </c>
      <c r="G72" s="64"/>
      <c r="H72" s="65"/>
      <c r="I72" s="67"/>
      <c r="J72" s="67"/>
      <c r="K72" s="67"/>
      <c r="L72" s="67"/>
      <c r="M72" s="67"/>
      <c r="N72" s="67"/>
      <c r="O72" s="51">
        <f>SUM(G72+H72+I72+J72+K72+L72+M72+N72)*F72</f>
        <v>0</v>
      </c>
    </row>
    <row r="73" spans="1:15" ht="12" customHeight="1">
      <c r="A73" s="38"/>
      <c r="B73" s="40" t="s">
        <v>101</v>
      </c>
      <c r="C73" s="60"/>
      <c r="D73" s="55">
        <v>221</v>
      </c>
      <c r="E73" s="46">
        <v>7</v>
      </c>
      <c r="F73" s="55">
        <v>205.53</v>
      </c>
      <c r="G73" s="64"/>
      <c r="H73" s="65"/>
      <c r="I73" s="67"/>
      <c r="J73" s="67"/>
      <c r="K73" s="67"/>
      <c r="L73" s="67"/>
      <c r="M73" s="67"/>
      <c r="N73" s="67"/>
      <c r="O73" s="51">
        <f>SUM(G73+H73+I73+J73+K73+L73+M73+N73)*F73</f>
        <v>0</v>
      </c>
    </row>
    <row r="74" spans="1:15" ht="12" customHeight="1">
      <c r="A74" s="38"/>
      <c r="B74" s="40" t="s">
        <v>102</v>
      </c>
      <c r="C74" s="60"/>
      <c r="D74" s="55">
        <v>221</v>
      </c>
      <c r="E74" s="46">
        <v>7</v>
      </c>
      <c r="F74" s="55">
        <v>205.53</v>
      </c>
      <c r="G74" s="64"/>
      <c r="H74" s="65"/>
      <c r="I74" s="67"/>
      <c r="J74" s="67"/>
      <c r="K74" s="67"/>
      <c r="L74" s="67"/>
      <c r="M74" s="67"/>
      <c r="N74" s="67"/>
      <c r="O74" s="51">
        <f>SUM(G74+H74+I74+J74+K74+L74+M74+N74)*F74</f>
        <v>0</v>
      </c>
    </row>
    <row r="75" spans="1:15" ht="12" customHeight="1" thickBo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</row>
    <row r="76" spans="1:15" ht="13.5" thickBot="1">
      <c r="A76" s="1"/>
      <c r="N76" t="s">
        <v>92</v>
      </c>
      <c r="O76" s="58">
        <f>SUM(O12:O71)</f>
        <v>177642.312</v>
      </c>
    </row>
    <row r="77" ht="12.75">
      <c r="A77" s="1"/>
    </row>
    <row r="78" spans="1:14" ht="12.75">
      <c r="A78" s="1"/>
      <c r="N78" s="63"/>
    </row>
    <row r="79" ht="12.75">
      <c r="A79" s="1"/>
    </row>
    <row r="80" ht="12.75">
      <c r="A80" s="2"/>
    </row>
    <row r="81" ht="12.75">
      <c r="A81" s="3"/>
    </row>
  </sheetData>
  <sheetProtection/>
  <mergeCells count="7">
    <mergeCell ref="A63:C63"/>
    <mergeCell ref="A7:A10"/>
    <mergeCell ref="B7:B10"/>
    <mergeCell ref="C7:C10"/>
    <mergeCell ref="G7:G8"/>
    <mergeCell ref="A11:C11"/>
    <mergeCell ref="A40:C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0">
      <selection activeCell="B22" sqref="B22:P25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4" width="5.625" style="45" customWidth="1"/>
    <col min="15" max="15" width="5.625" style="0" customWidth="1"/>
    <col min="16" max="16" width="12.50390625" style="0" customWidth="1"/>
  </cols>
  <sheetData>
    <row r="1" spans="1:15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42"/>
      <c r="O1" s="8"/>
    </row>
    <row r="2" spans="1:15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42"/>
      <c r="O2" s="8"/>
    </row>
    <row r="3" spans="1:15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42"/>
      <c r="O3" s="8"/>
    </row>
    <row r="4" spans="1:15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42"/>
      <c r="O4" s="8"/>
    </row>
    <row r="5" spans="1:15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42"/>
      <c r="O5" s="8"/>
    </row>
    <row r="6" spans="1:15" ht="12" customHeight="1">
      <c r="A6" s="8"/>
      <c r="B6" s="8"/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42"/>
      <c r="O6" s="8"/>
    </row>
    <row r="7" spans="1:15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50"/>
      <c r="O7" s="8"/>
    </row>
    <row r="8" spans="1:15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50"/>
      <c r="O8" s="8"/>
    </row>
    <row r="9" spans="1:15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43"/>
      <c r="O9" s="8"/>
    </row>
    <row r="10" spans="1:16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3</v>
      </c>
      <c r="N10" s="70">
        <v>14</v>
      </c>
      <c r="O10" s="71" t="s">
        <v>91</v>
      </c>
      <c r="P10" s="61" t="s">
        <v>87</v>
      </c>
    </row>
    <row r="11" spans="1:16" ht="12" customHeigh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ht="12" customHeight="1">
      <c r="A12" s="38">
        <v>1</v>
      </c>
      <c r="B12" s="39" t="s">
        <v>6</v>
      </c>
      <c r="C12" s="48">
        <v>0.5</v>
      </c>
      <c r="D12" s="110">
        <v>88.9</v>
      </c>
      <c r="E12" s="46">
        <f aca="true" t="shared" si="0" ref="E12:E62">E11</f>
        <v>7</v>
      </c>
      <c r="F12" s="55">
        <f aca="true" t="shared" si="1" ref="F12:F39">D12-(D12*E12/100)</f>
        <v>82.677</v>
      </c>
      <c r="G12" s="64"/>
      <c r="H12" s="65">
        <v>100</v>
      </c>
      <c r="I12" s="67">
        <v>40</v>
      </c>
      <c r="J12" s="67"/>
      <c r="K12" s="67"/>
      <c r="L12" s="67">
        <v>20</v>
      </c>
      <c r="M12" s="67">
        <v>80</v>
      </c>
      <c r="N12" s="67">
        <v>20</v>
      </c>
      <c r="O12" s="67"/>
      <c r="P12" s="51">
        <f aca="true" t="shared" si="2" ref="P12:P39">(SUM(G12:O12))*F12</f>
        <v>21496.02</v>
      </c>
    </row>
    <row r="13" spans="1:16" ht="12" customHeight="1">
      <c r="A13" s="38">
        <v>2</v>
      </c>
      <c r="B13" s="39" t="s">
        <v>6</v>
      </c>
      <c r="C13" s="48">
        <v>0.7</v>
      </c>
      <c r="D13" s="110">
        <v>122.8</v>
      </c>
      <c r="E13" s="46">
        <f t="shared" si="0"/>
        <v>7</v>
      </c>
      <c r="F13" s="55">
        <f t="shared" si="1"/>
        <v>114.204</v>
      </c>
      <c r="G13" s="64"/>
      <c r="H13" s="65">
        <v>36</v>
      </c>
      <c r="I13" s="67">
        <v>24</v>
      </c>
      <c r="J13" s="67"/>
      <c r="K13" s="67"/>
      <c r="L13" s="67">
        <v>12</v>
      </c>
      <c r="M13" s="67">
        <v>24</v>
      </c>
      <c r="N13" s="67"/>
      <c r="O13" s="67"/>
      <c r="P13" s="51">
        <f t="shared" si="2"/>
        <v>10963.583999999999</v>
      </c>
    </row>
    <row r="14" spans="1:16" ht="12" customHeight="1">
      <c r="A14" s="38">
        <v>3</v>
      </c>
      <c r="B14" s="39" t="s">
        <v>7</v>
      </c>
      <c r="C14" s="48">
        <v>0.5</v>
      </c>
      <c r="D14" s="110">
        <v>85</v>
      </c>
      <c r="E14" s="46">
        <f t="shared" si="0"/>
        <v>7</v>
      </c>
      <c r="F14" s="55">
        <f t="shared" si="1"/>
        <v>79.05</v>
      </c>
      <c r="G14" s="64"/>
      <c r="H14" s="65"/>
      <c r="I14" s="67"/>
      <c r="J14" s="67"/>
      <c r="K14" s="67"/>
      <c r="L14" s="67"/>
      <c r="M14" s="67"/>
      <c r="N14" s="67"/>
      <c r="O14" s="67"/>
      <c r="P14" s="51">
        <f t="shared" si="2"/>
        <v>0</v>
      </c>
    </row>
    <row r="15" spans="1:16" ht="12" customHeight="1">
      <c r="A15" s="38">
        <v>4</v>
      </c>
      <c r="B15" s="39" t="s">
        <v>8</v>
      </c>
      <c r="C15" s="48">
        <v>0.5</v>
      </c>
      <c r="D15" s="110">
        <v>85</v>
      </c>
      <c r="E15" s="46">
        <f t="shared" si="0"/>
        <v>7</v>
      </c>
      <c r="F15" s="55">
        <f t="shared" si="1"/>
        <v>79.05</v>
      </c>
      <c r="G15" s="64"/>
      <c r="H15" s="65"/>
      <c r="I15" s="67"/>
      <c r="J15" s="67"/>
      <c r="K15" s="67"/>
      <c r="L15" s="67"/>
      <c r="M15" s="67"/>
      <c r="N15" s="67"/>
      <c r="O15" s="67"/>
      <c r="P15" s="51">
        <f t="shared" si="2"/>
        <v>0</v>
      </c>
    </row>
    <row r="16" spans="1:16" ht="12" customHeight="1">
      <c r="A16" s="38">
        <v>5</v>
      </c>
      <c r="B16" s="39" t="s">
        <v>9</v>
      </c>
      <c r="C16" s="48">
        <v>0.5</v>
      </c>
      <c r="D16" s="110">
        <v>85</v>
      </c>
      <c r="E16" s="46">
        <f t="shared" si="0"/>
        <v>7</v>
      </c>
      <c r="F16" s="55">
        <f t="shared" si="1"/>
        <v>79.05</v>
      </c>
      <c r="G16" s="64"/>
      <c r="H16" s="65">
        <v>40</v>
      </c>
      <c r="I16" s="67"/>
      <c r="J16" s="67"/>
      <c r="K16" s="67"/>
      <c r="L16" s="67"/>
      <c r="M16" s="67">
        <v>20</v>
      </c>
      <c r="N16" s="67"/>
      <c r="O16" s="67"/>
      <c r="P16" s="51">
        <f t="shared" si="2"/>
        <v>4743</v>
      </c>
    </row>
    <row r="17" spans="1:16" ht="12" customHeight="1">
      <c r="A17" s="38">
        <v>6</v>
      </c>
      <c r="B17" s="39" t="s">
        <v>10</v>
      </c>
      <c r="C17" s="48">
        <v>0.7</v>
      </c>
      <c r="D17" s="110">
        <v>251.6</v>
      </c>
      <c r="E17" s="46">
        <f t="shared" si="0"/>
        <v>7</v>
      </c>
      <c r="F17" s="55">
        <f t="shared" si="1"/>
        <v>233.988</v>
      </c>
      <c r="G17" s="64"/>
      <c r="H17" s="65"/>
      <c r="I17" s="67"/>
      <c r="J17" s="67"/>
      <c r="K17" s="67"/>
      <c r="L17" s="67"/>
      <c r="M17" s="67"/>
      <c r="N17" s="67"/>
      <c r="O17" s="67"/>
      <c r="P17" s="51">
        <f t="shared" si="2"/>
        <v>0</v>
      </c>
    </row>
    <row r="18" spans="1:16" ht="12" customHeight="1">
      <c r="A18" s="38">
        <v>7</v>
      </c>
      <c r="B18" s="39" t="s">
        <v>11</v>
      </c>
      <c r="C18" s="48">
        <v>1.75</v>
      </c>
      <c r="D18" s="110">
        <v>491.8</v>
      </c>
      <c r="E18" s="46">
        <f t="shared" si="0"/>
        <v>7</v>
      </c>
      <c r="F18" s="55">
        <f t="shared" si="1"/>
        <v>457.374</v>
      </c>
      <c r="G18" s="64"/>
      <c r="H18" s="65"/>
      <c r="I18" s="67"/>
      <c r="J18" s="67"/>
      <c r="K18" s="67"/>
      <c r="L18" s="67"/>
      <c r="M18" s="67"/>
      <c r="N18" s="67"/>
      <c r="O18" s="67"/>
      <c r="P18" s="51">
        <f t="shared" si="2"/>
        <v>0</v>
      </c>
    </row>
    <row r="19" spans="1:16" ht="12" customHeight="1">
      <c r="A19" s="38">
        <v>8</v>
      </c>
      <c r="B19" s="39" t="s">
        <v>12</v>
      </c>
      <c r="C19" s="48">
        <v>0.5</v>
      </c>
      <c r="D19" s="110">
        <v>88.9</v>
      </c>
      <c r="E19" s="46">
        <f t="shared" si="0"/>
        <v>7</v>
      </c>
      <c r="F19" s="55">
        <f t="shared" si="1"/>
        <v>82.677</v>
      </c>
      <c r="G19" s="64">
        <v>20</v>
      </c>
      <c r="H19" s="65"/>
      <c r="I19" s="67">
        <v>12</v>
      </c>
      <c r="J19" s="67">
        <v>20</v>
      </c>
      <c r="K19" s="67"/>
      <c r="L19" s="67">
        <v>20</v>
      </c>
      <c r="M19" s="67">
        <v>60</v>
      </c>
      <c r="N19" s="67">
        <v>20</v>
      </c>
      <c r="O19" s="67"/>
      <c r="P19" s="51">
        <f t="shared" si="2"/>
        <v>12566.904</v>
      </c>
    </row>
    <row r="20" spans="1:16" ht="12" customHeight="1">
      <c r="A20" s="38">
        <v>9</v>
      </c>
      <c r="B20" s="39" t="s">
        <v>13</v>
      </c>
      <c r="C20" s="48">
        <v>0.75</v>
      </c>
      <c r="D20" s="110">
        <v>131</v>
      </c>
      <c r="E20" s="46">
        <f t="shared" si="0"/>
        <v>7</v>
      </c>
      <c r="F20" s="55">
        <f t="shared" si="1"/>
        <v>121.83</v>
      </c>
      <c r="G20" s="64"/>
      <c r="H20" s="65"/>
      <c r="I20" s="67"/>
      <c r="J20" s="67"/>
      <c r="K20" s="67"/>
      <c r="L20" s="67"/>
      <c r="M20" s="67"/>
      <c r="N20" s="67"/>
      <c r="O20" s="67"/>
      <c r="P20" s="51">
        <f t="shared" si="2"/>
        <v>0</v>
      </c>
    </row>
    <row r="21" spans="1:16" ht="12" customHeight="1">
      <c r="A21" s="38">
        <v>10</v>
      </c>
      <c r="B21" s="39" t="s">
        <v>13</v>
      </c>
      <c r="C21" s="48">
        <v>1.75</v>
      </c>
      <c r="D21" s="110">
        <v>383.5</v>
      </c>
      <c r="E21" s="46">
        <f t="shared" si="0"/>
        <v>7</v>
      </c>
      <c r="F21" s="55">
        <f t="shared" si="1"/>
        <v>356.655</v>
      </c>
      <c r="G21" s="64"/>
      <c r="H21" s="65"/>
      <c r="I21" s="67"/>
      <c r="J21" s="67"/>
      <c r="K21" s="67"/>
      <c r="L21" s="67"/>
      <c r="M21" s="67"/>
      <c r="N21" s="67"/>
      <c r="O21" s="67"/>
      <c r="P21" s="51">
        <f t="shared" si="2"/>
        <v>0</v>
      </c>
    </row>
    <row r="22" spans="1:16" ht="12" customHeight="1">
      <c r="A22" s="37">
        <v>11</v>
      </c>
      <c r="B22" s="136" t="s">
        <v>14</v>
      </c>
      <c r="C22" s="137">
        <v>0.5</v>
      </c>
      <c r="D22" s="138">
        <v>99.4</v>
      </c>
      <c r="E22" s="139">
        <f t="shared" si="0"/>
        <v>7</v>
      </c>
      <c r="F22" s="140">
        <f t="shared" si="1"/>
        <v>92.44200000000001</v>
      </c>
      <c r="G22" s="141"/>
      <c r="H22" s="141">
        <v>20</v>
      </c>
      <c r="I22" s="142"/>
      <c r="J22" s="142"/>
      <c r="K22" s="142"/>
      <c r="L22" s="142"/>
      <c r="M22" s="142">
        <v>20</v>
      </c>
      <c r="N22" s="142">
        <v>20</v>
      </c>
      <c r="O22" s="142"/>
      <c r="P22" s="143">
        <f t="shared" si="2"/>
        <v>5546.52</v>
      </c>
    </row>
    <row r="23" spans="1:16" ht="12" customHeight="1">
      <c r="A23" s="37">
        <v>12</v>
      </c>
      <c r="B23" s="136" t="s">
        <v>15</v>
      </c>
      <c r="C23" s="137">
        <v>0.5</v>
      </c>
      <c r="D23" s="138">
        <v>99.4</v>
      </c>
      <c r="E23" s="139">
        <f t="shared" si="0"/>
        <v>7</v>
      </c>
      <c r="F23" s="140">
        <f t="shared" si="1"/>
        <v>92.44200000000001</v>
      </c>
      <c r="G23" s="141"/>
      <c r="H23" s="141">
        <v>20</v>
      </c>
      <c r="I23" s="142"/>
      <c r="J23" s="142"/>
      <c r="K23" s="142"/>
      <c r="L23" s="142"/>
      <c r="M23" s="142"/>
      <c r="N23" s="142">
        <v>20</v>
      </c>
      <c r="O23" s="142"/>
      <c r="P23" s="143">
        <f t="shared" si="2"/>
        <v>3697.6800000000003</v>
      </c>
    </row>
    <row r="24" spans="1:16" ht="12" customHeight="1">
      <c r="A24" s="37">
        <v>13</v>
      </c>
      <c r="B24" s="136" t="s">
        <v>16</v>
      </c>
      <c r="C24" s="137">
        <v>0.5</v>
      </c>
      <c r="D24" s="138">
        <v>99.4</v>
      </c>
      <c r="E24" s="139">
        <f t="shared" si="0"/>
        <v>7</v>
      </c>
      <c r="F24" s="140">
        <f t="shared" si="1"/>
        <v>92.44200000000001</v>
      </c>
      <c r="G24" s="141"/>
      <c r="H24" s="141">
        <v>20</v>
      </c>
      <c r="I24" s="142"/>
      <c r="J24" s="142"/>
      <c r="K24" s="142"/>
      <c r="L24" s="142"/>
      <c r="M24" s="142"/>
      <c r="N24" s="142"/>
      <c r="O24" s="142"/>
      <c r="P24" s="143">
        <f t="shared" si="2"/>
        <v>1848.8400000000001</v>
      </c>
    </row>
    <row r="25" spans="1:16" ht="12" customHeight="1">
      <c r="A25" s="37">
        <v>14</v>
      </c>
      <c r="B25" s="136" t="s">
        <v>17</v>
      </c>
      <c r="C25" s="137">
        <v>0.5</v>
      </c>
      <c r="D25" s="138">
        <v>99.4</v>
      </c>
      <c r="E25" s="139">
        <f t="shared" si="0"/>
        <v>7</v>
      </c>
      <c r="F25" s="140">
        <f t="shared" si="1"/>
        <v>92.44200000000001</v>
      </c>
      <c r="G25" s="141"/>
      <c r="H25" s="141">
        <v>20</v>
      </c>
      <c r="I25" s="142"/>
      <c r="J25" s="142"/>
      <c r="K25" s="142"/>
      <c r="L25" s="142"/>
      <c r="M25" s="142"/>
      <c r="N25" s="142"/>
      <c r="O25" s="142"/>
      <c r="P25" s="143">
        <f t="shared" si="2"/>
        <v>1848.8400000000001</v>
      </c>
    </row>
    <row r="26" spans="1:16" ht="12" customHeight="1">
      <c r="A26" s="37">
        <v>15</v>
      </c>
      <c r="B26" s="39" t="s">
        <v>18</v>
      </c>
      <c r="C26" s="48">
        <v>0.25</v>
      </c>
      <c r="D26" s="110">
        <v>43.8</v>
      </c>
      <c r="E26" s="46">
        <f t="shared" si="0"/>
        <v>7</v>
      </c>
      <c r="F26" s="55">
        <f t="shared" si="1"/>
        <v>40.733999999999995</v>
      </c>
      <c r="G26" s="64"/>
      <c r="H26" s="65">
        <v>90</v>
      </c>
      <c r="I26" s="67"/>
      <c r="J26" s="67"/>
      <c r="K26" s="67"/>
      <c r="L26" s="67">
        <v>30</v>
      </c>
      <c r="M26" s="67">
        <v>30</v>
      </c>
      <c r="N26" s="67"/>
      <c r="O26" s="67"/>
      <c r="P26" s="51">
        <f t="shared" si="2"/>
        <v>6110.099999999999</v>
      </c>
    </row>
    <row r="27" spans="1:16" ht="12" customHeight="1">
      <c r="A27" s="38">
        <v>16</v>
      </c>
      <c r="B27" s="39" t="s">
        <v>18</v>
      </c>
      <c r="C27" s="48">
        <v>0.5</v>
      </c>
      <c r="D27" s="110">
        <v>71.2</v>
      </c>
      <c r="E27" s="46">
        <f t="shared" si="0"/>
        <v>7</v>
      </c>
      <c r="F27" s="55">
        <f t="shared" si="1"/>
        <v>66.21600000000001</v>
      </c>
      <c r="G27" s="64"/>
      <c r="H27" s="65">
        <v>100</v>
      </c>
      <c r="I27" s="67"/>
      <c r="J27" s="67"/>
      <c r="K27" s="67"/>
      <c r="L27" s="67">
        <v>20</v>
      </c>
      <c r="M27" s="67"/>
      <c r="N27" s="67"/>
      <c r="O27" s="67"/>
      <c r="P27" s="51">
        <f t="shared" si="2"/>
        <v>7945.920000000001</v>
      </c>
    </row>
    <row r="28" spans="1:16" ht="12" customHeight="1">
      <c r="A28" s="38">
        <v>17</v>
      </c>
      <c r="B28" s="39" t="s">
        <v>18</v>
      </c>
      <c r="C28" s="48">
        <v>0.75</v>
      </c>
      <c r="D28" s="110">
        <v>122</v>
      </c>
      <c r="E28" s="46">
        <f t="shared" si="0"/>
        <v>7</v>
      </c>
      <c r="F28" s="55">
        <f t="shared" si="1"/>
        <v>113.46000000000001</v>
      </c>
      <c r="G28" s="64"/>
      <c r="H28" s="65"/>
      <c r="I28" s="67"/>
      <c r="J28" s="67"/>
      <c r="K28" s="67"/>
      <c r="L28" s="67"/>
      <c r="M28" s="67"/>
      <c r="N28" s="67"/>
      <c r="O28" s="67"/>
      <c r="P28" s="51">
        <f t="shared" si="2"/>
        <v>0</v>
      </c>
    </row>
    <row r="29" spans="1:16" ht="12" customHeight="1">
      <c r="A29" s="38">
        <v>18</v>
      </c>
      <c r="B29" s="39" t="s">
        <v>19</v>
      </c>
      <c r="C29" s="48">
        <v>0.25</v>
      </c>
      <c r="D29" s="110">
        <v>45.8</v>
      </c>
      <c r="E29" s="46">
        <f t="shared" si="0"/>
        <v>7</v>
      </c>
      <c r="F29" s="55">
        <f t="shared" si="1"/>
        <v>42.593999999999994</v>
      </c>
      <c r="G29" s="64">
        <v>60</v>
      </c>
      <c r="H29" s="65">
        <v>150</v>
      </c>
      <c r="I29" s="67"/>
      <c r="J29" s="67">
        <v>30</v>
      </c>
      <c r="K29" s="67"/>
      <c r="L29" s="67"/>
      <c r="M29" s="67">
        <v>30</v>
      </c>
      <c r="N29" s="67"/>
      <c r="O29" s="67"/>
      <c r="P29" s="51">
        <f t="shared" si="2"/>
        <v>11500.38</v>
      </c>
    </row>
    <row r="30" spans="1:16" ht="12" customHeight="1">
      <c r="A30" s="38">
        <v>19</v>
      </c>
      <c r="B30" s="39" t="s">
        <v>20</v>
      </c>
      <c r="C30" s="48">
        <v>0.5</v>
      </c>
      <c r="D30" s="110">
        <v>85.5</v>
      </c>
      <c r="E30" s="46">
        <f t="shared" si="0"/>
        <v>7</v>
      </c>
      <c r="F30" s="55">
        <f t="shared" si="1"/>
        <v>79.515</v>
      </c>
      <c r="G30" s="64"/>
      <c r="H30" s="65">
        <v>100</v>
      </c>
      <c r="I30" s="67">
        <v>40</v>
      </c>
      <c r="J30" s="67"/>
      <c r="K30" s="67"/>
      <c r="L30" s="67">
        <v>20</v>
      </c>
      <c r="M30" s="67">
        <v>80</v>
      </c>
      <c r="N30" s="67">
        <v>20</v>
      </c>
      <c r="O30" s="67"/>
      <c r="P30" s="51">
        <f t="shared" si="2"/>
        <v>20673.9</v>
      </c>
    </row>
    <row r="31" spans="1:16" ht="12" customHeight="1">
      <c r="A31" s="38">
        <v>20</v>
      </c>
      <c r="B31" s="39" t="s">
        <v>20</v>
      </c>
      <c r="C31" s="48">
        <v>0.75</v>
      </c>
      <c r="D31" s="110">
        <v>124.2</v>
      </c>
      <c r="E31" s="46">
        <f t="shared" si="0"/>
        <v>7</v>
      </c>
      <c r="F31" s="55">
        <f t="shared" si="1"/>
        <v>115.506</v>
      </c>
      <c r="G31" s="64">
        <v>12</v>
      </c>
      <c r="H31" s="65">
        <v>36</v>
      </c>
      <c r="I31" s="67"/>
      <c r="J31" s="67"/>
      <c r="K31" s="67"/>
      <c r="L31" s="67"/>
      <c r="M31" s="67"/>
      <c r="N31" s="67"/>
      <c r="O31" s="67"/>
      <c r="P31" s="51">
        <f t="shared" si="2"/>
        <v>5544.2880000000005</v>
      </c>
    </row>
    <row r="32" spans="1:16" ht="12" customHeight="1">
      <c r="A32" s="38">
        <v>21</v>
      </c>
      <c r="B32" s="39" t="s">
        <v>19</v>
      </c>
      <c r="C32" s="48">
        <v>1.75</v>
      </c>
      <c r="D32" s="110">
        <v>298</v>
      </c>
      <c r="E32" s="46">
        <f t="shared" si="0"/>
        <v>7</v>
      </c>
      <c r="F32" s="55">
        <f t="shared" si="1"/>
        <v>277.14</v>
      </c>
      <c r="G32" s="64"/>
      <c r="H32" s="65"/>
      <c r="I32" s="67"/>
      <c r="J32" s="67"/>
      <c r="K32" s="67"/>
      <c r="L32" s="67"/>
      <c r="M32" s="67"/>
      <c r="N32" s="67"/>
      <c r="O32" s="67"/>
      <c r="P32" s="51">
        <f t="shared" si="2"/>
        <v>0</v>
      </c>
    </row>
    <row r="33" spans="1:16" ht="12" customHeight="1">
      <c r="A33" s="38">
        <v>22</v>
      </c>
      <c r="B33" s="39" t="s">
        <v>21</v>
      </c>
      <c r="C33" s="48">
        <v>0.7</v>
      </c>
      <c r="D33" s="110">
        <v>531.7</v>
      </c>
      <c r="E33" s="46">
        <f t="shared" si="0"/>
        <v>7</v>
      </c>
      <c r="F33" s="55">
        <f t="shared" si="1"/>
        <v>494.48100000000005</v>
      </c>
      <c r="G33" s="64"/>
      <c r="H33" s="65"/>
      <c r="I33" s="67"/>
      <c r="J33" s="67"/>
      <c r="K33" s="67"/>
      <c r="L33" s="67"/>
      <c r="M33" s="67"/>
      <c r="N33" s="67"/>
      <c r="O33" s="67"/>
      <c r="P33" s="51">
        <f t="shared" si="2"/>
        <v>0</v>
      </c>
    </row>
    <row r="34" spans="1:16" ht="12" customHeight="1">
      <c r="A34" s="38">
        <v>23</v>
      </c>
      <c r="B34" s="39" t="s">
        <v>22</v>
      </c>
      <c r="C34" s="48">
        <v>0.5</v>
      </c>
      <c r="D34" s="110">
        <v>85.1</v>
      </c>
      <c r="E34" s="46">
        <f t="shared" si="0"/>
        <v>7</v>
      </c>
      <c r="F34" s="55">
        <f t="shared" si="1"/>
        <v>79.143</v>
      </c>
      <c r="G34" s="64"/>
      <c r="H34" s="65"/>
      <c r="I34" s="67"/>
      <c r="J34" s="67"/>
      <c r="K34" s="67"/>
      <c r="L34" s="67"/>
      <c r="M34" s="67"/>
      <c r="N34" s="67"/>
      <c r="O34" s="67"/>
      <c r="P34" s="51">
        <f t="shared" si="2"/>
        <v>0</v>
      </c>
    </row>
    <row r="35" spans="1:16" ht="12" customHeight="1">
      <c r="A35" s="38">
        <v>24</v>
      </c>
      <c r="B35" s="39" t="s">
        <v>23</v>
      </c>
      <c r="C35" s="48">
        <v>0.25</v>
      </c>
      <c r="D35" s="110">
        <v>43.8</v>
      </c>
      <c r="E35" s="46">
        <f t="shared" si="0"/>
        <v>7</v>
      </c>
      <c r="F35" s="55">
        <f t="shared" si="1"/>
        <v>40.733999999999995</v>
      </c>
      <c r="G35" s="64"/>
      <c r="H35" s="65"/>
      <c r="I35" s="67"/>
      <c r="J35" s="67">
        <v>30</v>
      </c>
      <c r="K35" s="67"/>
      <c r="L35" s="67"/>
      <c r="M35" s="67"/>
      <c r="N35" s="67"/>
      <c r="O35" s="67"/>
      <c r="P35" s="51">
        <f t="shared" si="2"/>
        <v>1222.0199999999998</v>
      </c>
    </row>
    <row r="36" spans="1:16" ht="12" customHeight="1">
      <c r="A36" s="38">
        <v>25</v>
      </c>
      <c r="B36" s="39" t="s">
        <v>23</v>
      </c>
      <c r="C36" s="48">
        <v>0.5</v>
      </c>
      <c r="D36" s="110">
        <v>84.7</v>
      </c>
      <c r="E36" s="46">
        <f t="shared" si="0"/>
        <v>7</v>
      </c>
      <c r="F36" s="55">
        <f t="shared" si="1"/>
        <v>78.771</v>
      </c>
      <c r="G36" s="64"/>
      <c r="H36" s="65"/>
      <c r="I36" s="67"/>
      <c r="J36" s="67"/>
      <c r="K36" s="67"/>
      <c r="L36" s="67"/>
      <c r="M36" s="67"/>
      <c r="N36" s="67"/>
      <c r="O36" s="67"/>
      <c r="P36" s="51">
        <f t="shared" si="2"/>
        <v>0</v>
      </c>
    </row>
    <row r="37" spans="1:16" ht="12" customHeight="1">
      <c r="A37" s="38">
        <v>26</v>
      </c>
      <c r="B37" s="39" t="s">
        <v>24</v>
      </c>
      <c r="C37" s="48">
        <v>0.25</v>
      </c>
      <c r="D37" s="110">
        <v>43.8</v>
      </c>
      <c r="E37" s="46">
        <f t="shared" si="0"/>
        <v>7</v>
      </c>
      <c r="F37" s="55">
        <f t="shared" si="1"/>
        <v>40.733999999999995</v>
      </c>
      <c r="G37" s="64">
        <v>30</v>
      </c>
      <c r="H37" s="65">
        <v>90</v>
      </c>
      <c r="I37" s="67"/>
      <c r="J37" s="67"/>
      <c r="K37" s="67"/>
      <c r="L37" s="67"/>
      <c r="M37" s="67">
        <v>30</v>
      </c>
      <c r="N37" s="67"/>
      <c r="O37" s="67"/>
      <c r="P37" s="51">
        <f t="shared" si="2"/>
        <v>6110.099999999999</v>
      </c>
    </row>
    <row r="38" spans="1:16" ht="12" customHeight="1">
      <c r="A38" s="38">
        <v>27</v>
      </c>
      <c r="B38" s="39" t="s">
        <v>24</v>
      </c>
      <c r="C38" s="48">
        <v>0.5</v>
      </c>
      <c r="D38" s="110">
        <v>81.8</v>
      </c>
      <c r="E38" s="46">
        <f t="shared" si="0"/>
        <v>7</v>
      </c>
      <c r="F38" s="55">
        <f t="shared" si="1"/>
        <v>76.074</v>
      </c>
      <c r="G38" s="64"/>
      <c r="H38" s="65">
        <v>100</v>
      </c>
      <c r="I38" s="67">
        <v>60</v>
      </c>
      <c r="J38" s="67"/>
      <c r="K38" s="67"/>
      <c r="L38" s="67"/>
      <c r="M38" s="67">
        <v>40</v>
      </c>
      <c r="N38" s="67"/>
      <c r="O38" s="67"/>
      <c r="P38" s="51">
        <f t="shared" si="2"/>
        <v>15214.8</v>
      </c>
    </row>
    <row r="39" spans="1:16" ht="12" customHeight="1">
      <c r="A39" s="38">
        <v>28</v>
      </c>
      <c r="B39" s="39" t="s">
        <v>25</v>
      </c>
      <c r="C39" s="48">
        <v>0.5</v>
      </c>
      <c r="D39" s="110">
        <v>85.1</v>
      </c>
      <c r="E39" s="46">
        <f t="shared" si="0"/>
        <v>7</v>
      </c>
      <c r="F39" s="55">
        <f t="shared" si="1"/>
        <v>79.143</v>
      </c>
      <c r="G39" s="64"/>
      <c r="H39" s="65"/>
      <c r="I39" s="67"/>
      <c r="J39" s="67"/>
      <c r="K39" s="67"/>
      <c r="L39" s="67"/>
      <c r="M39" s="67"/>
      <c r="N39" s="67"/>
      <c r="O39" s="67"/>
      <c r="P39" s="51">
        <f t="shared" si="2"/>
        <v>0</v>
      </c>
    </row>
    <row r="40" spans="1:16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2" customHeight="1">
      <c r="A41" s="38">
        <v>29</v>
      </c>
      <c r="B41" s="41" t="s">
        <v>27</v>
      </c>
      <c r="C41" s="48">
        <v>0.5</v>
      </c>
      <c r="D41" s="55">
        <v>99.5</v>
      </c>
      <c r="E41" s="46">
        <f t="shared" si="0"/>
        <v>7</v>
      </c>
      <c r="F41" s="55">
        <v>92.5</v>
      </c>
      <c r="G41" s="64"/>
      <c r="H41" s="65">
        <v>20</v>
      </c>
      <c r="I41" s="67"/>
      <c r="J41" s="67">
        <v>20</v>
      </c>
      <c r="K41" s="67"/>
      <c r="L41" s="67"/>
      <c r="M41" s="67">
        <v>20</v>
      </c>
      <c r="N41" s="67"/>
      <c r="O41" s="67"/>
      <c r="P41" s="51">
        <f aca="true" t="shared" si="3" ref="P41:P62">(SUM(G41:O41))*F41</f>
        <v>5550</v>
      </c>
    </row>
    <row r="42" spans="1:16" ht="12" customHeight="1">
      <c r="A42" s="38">
        <v>30</v>
      </c>
      <c r="B42" s="41" t="s">
        <v>28</v>
      </c>
      <c r="C42" s="48" t="s">
        <v>29</v>
      </c>
      <c r="D42" s="55">
        <v>31.3</v>
      </c>
      <c r="E42" s="46">
        <f t="shared" si="0"/>
        <v>7</v>
      </c>
      <c r="F42" s="55">
        <v>29.11</v>
      </c>
      <c r="G42" s="64"/>
      <c r="H42" s="65"/>
      <c r="I42" s="67"/>
      <c r="J42" s="67"/>
      <c r="K42" s="67"/>
      <c r="L42" s="67"/>
      <c r="M42" s="67"/>
      <c r="N42" s="67"/>
      <c r="O42" s="67"/>
      <c r="P42" s="51">
        <f t="shared" si="3"/>
        <v>0</v>
      </c>
    </row>
    <row r="43" spans="1:16" ht="12" customHeight="1">
      <c r="A43" s="38">
        <v>31</v>
      </c>
      <c r="B43" s="41" t="s">
        <v>28</v>
      </c>
      <c r="C43" s="48">
        <v>0.5</v>
      </c>
      <c r="D43" s="55">
        <v>95</v>
      </c>
      <c r="E43" s="46">
        <f t="shared" si="0"/>
        <v>7</v>
      </c>
      <c r="F43" s="55">
        <v>88.38</v>
      </c>
      <c r="G43" s="64"/>
      <c r="H43" s="65">
        <v>20</v>
      </c>
      <c r="I43" s="67"/>
      <c r="J43" s="67"/>
      <c r="K43" s="67"/>
      <c r="L43" s="67">
        <v>20</v>
      </c>
      <c r="M43" s="67"/>
      <c r="N43" s="67">
        <v>20</v>
      </c>
      <c r="O43" s="67"/>
      <c r="P43" s="51">
        <f t="shared" si="3"/>
        <v>5302.799999999999</v>
      </c>
    </row>
    <row r="44" spans="1:16" ht="12" customHeight="1">
      <c r="A44" s="38">
        <v>32</v>
      </c>
      <c r="B44" s="41" t="s">
        <v>30</v>
      </c>
      <c r="C44" s="48">
        <v>0.5</v>
      </c>
      <c r="D44" s="55">
        <v>77</v>
      </c>
      <c r="E44" s="46">
        <f t="shared" si="0"/>
        <v>7</v>
      </c>
      <c r="F44" s="55">
        <v>71.61</v>
      </c>
      <c r="G44" s="64"/>
      <c r="H44" s="65">
        <v>40</v>
      </c>
      <c r="I44" s="67"/>
      <c r="J44" s="67"/>
      <c r="K44" s="67"/>
      <c r="L44" s="67">
        <v>20</v>
      </c>
      <c r="M44" s="67">
        <v>20</v>
      </c>
      <c r="N44" s="67">
        <v>20</v>
      </c>
      <c r="O44" s="67"/>
      <c r="P44" s="51">
        <f t="shared" si="3"/>
        <v>7161</v>
      </c>
    </row>
    <row r="45" spans="1:16" ht="12" customHeight="1">
      <c r="A45" s="38">
        <v>33</v>
      </c>
      <c r="B45" s="41" t="s">
        <v>31</v>
      </c>
      <c r="C45" s="48">
        <v>0.5</v>
      </c>
      <c r="D45" s="55">
        <v>76</v>
      </c>
      <c r="E45" s="46">
        <f t="shared" si="0"/>
        <v>7</v>
      </c>
      <c r="F45" s="55">
        <v>70.68</v>
      </c>
      <c r="G45" s="64"/>
      <c r="H45" s="65"/>
      <c r="I45" s="67"/>
      <c r="J45" s="67"/>
      <c r="K45" s="67"/>
      <c r="L45" s="67"/>
      <c r="M45" s="67"/>
      <c r="N45" s="67"/>
      <c r="O45" s="67"/>
      <c r="P45" s="51">
        <f t="shared" si="3"/>
        <v>0</v>
      </c>
    </row>
    <row r="46" spans="1:16" ht="12" customHeight="1">
      <c r="A46" s="38">
        <v>34</v>
      </c>
      <c r="B46" s="41" t="s">
        <v>32</v>
      </c>
      <c r="C46" s="48">
        <v>0.5</v>
      </c>
      <c r="D46" s="55">
        <v>75</v>
      </c>
      <c r="E46" s="46">
        <f t="shared" si="0"/>
        <v>7</v>
      </c>
      <c r="F46" s="55">
        <v>69.75</v>
      </c>
      <c r="G46" s="64"/>
      <c r="H46" s="65">
        <v>20</v>
      </c>
      <c r="I46" s="67"/>
      <c r="J46" s="67"/>
      <c r="K46" s="67"/>
      <c r="L46" s="67"/>
      <c r="M46" s="67"/>
      <c r="N46" s="67"/>
      <c r="O46" s="67"/>
      <c r="P46" s="51">
        <f t="shared" si="3"/>
        <v>1395</v>
      </c>
    </row>
    <row r="47" spans="1:16" ht="12" customHeight="1">
      <c r="A47" s="38">
        <v>35</v>
      </c>
      <c r="B47" s="41" t="s">
        <v>33</v>
      </c>
      <c r="C47" s="48" t="s">
        <v>29</v>
      </c>
      <c r="D47" s="55">
        <v>28.7</v>
      </c>
      <c r="E47" s="46">
        <f t="shared" si="0"/>
        <v>7</v>
      </c>
      <c r="F47" s="55">
        <v>26.69</v>
      </c>
      <c r="G47" s="64"/>
      <c r="H47" s="65"/>
      <c r="I47" s="67"/>
      <c r="J47" s="67"/>
      <c r="K47" s="67"/>
      <c r="L47" s="67"/>
      <c r="M47" s="67"/>
      <c r="N47" s="67"/>
      <c r="O47" s="67"/>
      <c r="P47" s="51">
        <f t="shared" si="3"/>
        <v>0</v>
      </c>
    </row>
    <row r="48" spans="1:16" ht="12" customHeight="1">
      <c r="A48" s="38">
        <v>36</v>
      </c>
      <c r="B48" s="41" t="s">
        <v>34</v>
      </c>
      <c r="C48" s="48">
        <v>0.5</v>
      </c>
      <c r="D48" s="55">
        <v>75</v>
      </c>
      <c r="E48" s="46">
        <f t="shared" si="0"/>
        <v>7</v>
      </c>
      <c r="F48" s="55">
        <v>69.75</v>
      </c>
      <c r="G48" s="64"/>
      <c r="H48" s="65"/>
      <c r="I48" s="67"/>
      <c r="J48" s="67"/>
      <c r="K48" s="67"/>
      <c r="L48" s="67"/>
      <c r="M48" s="67"/>
      <c r="N48" s="67"/>
      <c r="O48" s="67"/>
      <c r="P48" s="51">
        <f t="shared" si="3"/>
        <v>0</v>
      </c>
    </row>
    <row r="49" spans="1:16" ht="12" customHeight="1">
      <c r="A49" s="38">
        <v>37</v>
      </c>
      <c r="B49" s="41" t="s">
        <v>35</v>
      </c>
      <c r="C49" s="48">
        <v>0.5</v>
      </c>
      <c r="D49" s="55">
        <v>82</v>
      </c>
      <c r="E49" s="46">
        <f t="shared" si="0"/>
        <v>7</v>
      </c>
      <c r="F49" s="55">
        <v>76.26</v>
      </c>
      <c r="G49" s="64"/>
      <c r="H49" s="65"/>
      <c r="I49" s="67"/>
      <c r="J49" s="67"/>
      <c r="K49" s="67"/>
      <c r="L49" s="67"/>
      <c r="M49" s="67"/>
      <c r="N49" s="67">
        <v>20</v>
      </c>
      <c r="O49" s="67"/>
      <c r="P49" s="51">
        <f t="shared" si="3"/>
        <v>1525.2</v>
      </c>
    </row>
    <row r="50" spans="1:16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0"/>
        <v>7</v>
      </c>
      <c r="F50" s="55">
        <v>87.32</v>
      </c>
      <c r="G50" s="64"/>
      <c r="H50" s="65"/>
      <c r="I50" s="67"/>
      <c r="J50" s="67"/>
      <c r="K50" s="67"/>
      <c r="L50" s="67"/>
      <c r="M50" s="67"/>
      <c r="N50" s="67"/>
      <c r="O50" s="67"/>
      <c r="P50" s="51">
        <f t="shared" si="3"/>
        <v>0</v>
      </c>
    </row>
    <row r="51" spans="1:16" ht="12" customHeight="1">
      <c r="A51" s="38">
        <v>39</v>
      </c>
      <c r="B51" s="41" t="s">
        <v>37</v>
      </c>
      <c r="C51" s="48">
        <v>0.5</v>
      </c>
      <c r="D51" s="55">
        <v>93.3</v>
      </c>
      <c r="E51" s="46">
        <f t="shared" si="0"/>
        <v>7</v>
      </c>
      <c r="F51" s="55">
        <v>86.77</v>
      </c>
      <c r="G51" s="64"/>
      <c r="H51" s="65"/>
      <c r="I51" s="67"/>
      <c r="J51" s="67"/>
      <c r="K51" s="67"/>
      <c r="L51" s="67"/>
      <c r="M51" s="67"/>
      <c r="N51" s="67"/>
      <c r="O51" s="67"/>
      <c r="P51" s="51">
        <f t="shared" si="3"/>
        <v>0</v>
      </c>
    </row>
    <row r="52" spans="1:16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0"/>
        <v>7</v>
      </c>
      <c r="F52" s="55">
        <v>86.77</v>
      </c>
      <c r="G52" s="64"/>
      <c r="H52" s="65"/>
      <c r="I52" s="67"/>
      <c r="J52" s="67"/>
      <c r="K52" s="67"/>
      <c r="L52" s="67"/>
      <c r="M52" s="67"/>
      <c r="N52" s="67"/>
      <c r="O52" s="67"/>
      <c r="P52" s="51">
        <f t="shared" si="3"/>
        <v>0</v>
      </c>
    </row>
    <row r="53" spans="1:16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0"/>
        <v>7</v>
      </c>
      <c r="F53" s="55">
        <v>87.33</v>
      </c>
      <c r="G53" s="64"/>
      <c r="H53" s="65"/>
      <c r="I53" s="67"/>
      <c r="J53" s="67"/>
      <c r="K53" s="67"/>
      <c r="L53" s="67"/>
      <c r="M53" s="67"/>
      <c r="N53" s="67"/>
      <c r="O53" s="67"/>
      <c r="P53" s="51">
        <f t="shared" si="3"/>
        <v>0</v>
      </c>
    </row>
    <row r="54" spans="1:16" ht="12" customHeight="1">
      <c r="A54" s="38">
        <v>42</v>
      </c>
      <c r="B54" s="41" t="s">
        <v>40</v>
      </c>
      <c r="C54" s="48">
        <v>0.5</v>
      </c>
      <c r="D54" s="55">
        <v>85</v>
      </c>
      <c r="E54" s="46">
        <f t="shared" si="0"/>
        <v>7</v>
      </c>
      <c r="F54" s="55">
        <v>79.05</v>
      </c>
      <c r="G54" s="64"/>
      <c r="H54" s="65">
        <v>20</v>
      </c>
      <c r="I54" s="67">
        <v>20</v>
      </c>
      <c r="J54" s="67"/>
      <c r="K54" s="67"/>
      <c r="L54" s="67">
        <v>20</v>
      </c>
      <c r="M54" s="67"/>
      <c r="N54" s="67"/>
      <c r="O54" s="67"/>
      <c r="P54" s="51">
        <f t="shared" si="3"/>
        <v>4743</v>
      </c>
    </row>
    <row r="55" spans="1:16" ht="12" customHeight="1">
      <c r="A55" s="38">
        <v>43</v>
      </c>
      <c r="B55" s="41" t="s">
        <v>41</v>
      </c>
      <c r="C55" s="48">
        <v>0.5</v>
      </c>
      <c r="D55" s="55">
        <v>78</v>
      </c>
      <c r="E55" s="46">
        <f t="shared" si="0"/>
        <v>7</v>
      </c>
      <c r="F55" s="55">
        <v>72.54</v>
      </c>
      <c r="G55" s="64"/>
      <c r="H55" s="65">
        <v>20</v>
      </c>
      <c r="I55" s="67"/>
      <c r="J55" s="67"/>
      <c r="K55" s="67"/>
      <c r="L55" s="67"/>
      <c r="M55" s="67"/>
      <c r="N55" s="67">
        <v>20</v>
      </c>
      <c r="O55" s="67"/>
      <c r="P55" s="51">
        <f t="shared" si="3"/>
        <v>2901.6000000000004</v>
      </c>
    </row>
    <row r="56" spans="1:16" ht="12" customHeight="1">
      <c r="A56" s="38">
        <v>44</v>
      </c>
      <c r="B56" s="41" t="s">
        <v>42</v>
      </c>
      <c r="C56" s="48">
        <v>0.5</v>
      </c>
      <c r="D56" s="55">
        <v>95</v>
      </c>
      <c r="E56" s="46">
        <f t="shared" si="0"/>
        <v>7</v>
      </c>
      <c r="F56" s="55">
        <v>88.35</v>
      </c>
      <c r="G56" s="64"/>
      <c r="H56" s="65"/>
      <c r="I56" s="67"/>
      <c r="J56" s="67"/>
      <c r="K56" s="67"/>
      <c r="L56" s="67"/>
      <c r="M56" s="67"/>
      <c r="N56" s="67"/>
      <c r="O56" s="67"/>
      <c r="P56" s="51">
        <f t="shared" si="3"/>
        <v>0</v>
      </c>
    </row>
    <row r="57" spans="1:16" ht="12" customHeight="1">
      <c r="A57" s="38">
        <v>45</v>
      </c>
      <c r="B57" s="41" t="s">
        <v>43</v>
      </c>
      <c r="C57" s="48" t="s">
        <v>29</v>
      </c>
      <c r="D57" s="55">
        <v>30.7</v>
      </c>
      <c r="E57" s="46">
        <f t="shared" si="0"/>
        <v>7</v>
      </c>
      <c r="F57" s="55">
        <v>28.55</v>
      </c>
      <c r="G57" s="64"/>
      <c r="H57" s="65"/>
      <c r="I57" s="67"/>
      <c r="J57" s="67"/>
      <c r="K57" s="67"/>
      <c r="L57" s="67"/>
      <c r="M57" s="67"/>
      <c r="N57" s="67"/>
      <c r="O57" s="67"/>
      <c r="P57" s="51">
        <f t="shared" si="3"/>
        <v>0</v>
      </c>
    </row>
    <row r="58" spans="1:16" ht="12" customHeight="1">
      <c r="A58" s="38">
        <v>46</v>
      </c>
      <c r="B58" s="41" t="s">
        <v>43</v>
      </c>
      <c r="C58" s="48">
        <v>0.5</v>
      </c>
      <c r="D58" s="55">
        <v>99.9</v>
      </c>
      <c r="E58" s="46">
        <f t="shared" si="0"/>
        <v>7</v>
      </c>
      <c r="F58" s="55">
        <v>92.9</v>
      </c>
      <c r="G58" s="64"/>
      <c r="H58" s="65"/>
      <c r="I58" s="67"/>
      <c r="J58" s="67"/>
      <c r="K58" s="67"/>
      <c r="L58" s="67"/>
      <c r="M58" s="67"/>
      <c r="N58" s="67"/>
      <c r="O58" s="67"/>
      <c r="P58" s="51">
        <f t="shared" si="3"/>
        <v>0</v>
      </c>
    </row>
    <row r="59" spans="1:16" ht="12" customHeight="1">
      <c r="A59" s="38">
        <v>47</v>
      </c>
      <c r="B59" s="41" t="s">
        <v>44</v>
      </c>
      <c r="C59" s="48" t="s">
        <v>29</v>
      </c>
      <c r="D59" s="55">
        <v>42.9</v>
      </c>
      <c r="E59" s="46">
        <f t="shared" si="0"/>
        <v>7</v>
      </c>
      <c r="F59" s="55">
        <v>39.9</v>
      </c>
      <c r="G59" s="64"/>
      <c r="H59" s="65"/>
      <c r="I59" s="67"/>
      <c r="J59" s="67"/>
      <c r="K59" s="67"/>
      <c r="L59" s="67"/>
      <c r="M59" s="67"/>
      <c r="N59" s="67"/>
      <c r="O59" s="67"/>
      <c r="P59" s="51">
        <f t="shared" si="3"/>
        <v>0</v>
      </c>
    </row>
    <row r="60" spans="1:16" ht="12" customHeight="1">
      <c r="A60" s="38">
        <v>48</v>
      </c>
      <c r="B60" s="41" t="s">
        <v>45</v>
      </c>
      <c r="C60" s="48">
        <v>0.5</v>
      </c>
      <c r="D60" s="55">
        <v>163</v>
      </c>
      <c r="E60" s="46">
        <f t="shared" si="0"/>
        <v>7</v>
      </c>
      <c r="F60" s="55">
        <v>151.6</v>
      </c>
      <c r="G60" s="64"/>
      <c r="H60" s="65"/>
      <c r="I60" s="67"/>
      <c r="J60" s="67"/>
      <c r="K60" s="67"/>
      <c r="L60" s="67"/>
      <c r="M60" s="67"/>
      <c r="N60" s="67">
        <v>12</v>
      </c>
      <c r="O60" s="67"/>
      <c r="P60" s="51">
        <f t="shared" si="3"/>
        <v>1819.1999999999998</v>
      </c>
    </row>
    <row r="61" spans="1:16" ht="12" customHeight="1">
      <c r="A61" s="38">
        <v>49</v>
      </c>
      <c r="B61" s="41" t="s">
        <v>46</v>
      </c>
      <c r="C61" s="48">
        <v>0.5</v>
      </c>
      <c r="D61" s="55">
        <v>89.9</v>
      </c>
      <c r="E61" s="46">
        <f t="shared" si="0"/>
        <v>7</v>
      </c>
      <c r="F61" s="55">
        <v>83.6</v>
      </c>
      <c r="G61" s="64"/>
      <c r="H61" s="65"/>
      <c r="I61" s="67"/>
      <c r="J61" s="67"/>
      <c r="K61" s="67"/>
      <c r="L61" s="67"/>
      <c r="M61" s="67"/>
      <c r="N61" s="67"/>
      <c r="O61" s="67"/>
      <c r="P61" s="51">
        <f t="shared" si="3"/>
        <v>0</v>
      </c>
    </row>
    <row r="62" spans="1:16" ht="12" customHeight="1">
      <c r="A62" s="38">
        <v>50</v>
      </c>
      <c r="B62" s="41" t="s">
        <v>47</v>
      </c>
      <c r="C62" s="48">
        <v>0.5</v>
      </c>
      <c r="D62" s="55">
        <v>165</v>
      </c>
      <c r="E62" s="46">
        <f t="shared" si="0"/>
        <v>7</v>
      </c>
      <c r="F62" s="55">
        <v>153.45</v>
      </c>
      <c r="G62" s="64"/>
      <c r="H62" s="65"/>
      <c r="I62" s="67"/>
      <c r="J62" s="67"/>
      <c r="K62" s="67"/>
      <c r="L62" s="67"/>
      <c r="M62" s="67"/>
      <c r="N62" s="67"/>
      <c r="O62" s="67"/>
      <c r="P62" s="51">
        <f t="shared" si="3"/>
        <v>0</v>
      </c>
    </row>
    <row r="63" spans="1:16" ht="12" customHeight="1">
      <c r="A63" s="155" t="s">
        <v>50</v>
      </c>
      <c r="B63" s="156"/>
      <c r="C63" s="15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  <row r="64" spans="1:16" ht="12" customHeight="1">
      <c r="A64" s="38">
        <v>53</v>
      </c>
      <c r="B64" s="59" t="s">
        <v>51</v>
      </c>
      <c r="C64" s="48">
        <v>0.7</v>
      </c>
      <c r="D64" s="55">
        <v>186.9</v>
      </c>
      <c r="E64" s="46">
        <v>7</v>
      </c>
      <c r="F64" s="55">
        <v>173.81</v>
      </c>
      <c r="G64" s="64"/>
      <c r="H64" s="65"/>
      <c r="I64" s="67"/>
      <c r="J64" s="67"/>
      <c r="K64" s="67"/>
      <c r="L64" s="67"/>
      <c r="M64" s="67"/>
      <c r="N64" s="67"/>
      <c r="O64" s="67"/>
      <c r="P64" s="51">
        <f aca="true" t="shared" si="4" ref="P64:P70">(SUM(G64:O64))*F64</f>
        <v>0</v>
      </c>
    </row>
    <row r="65" spans="1:16" ht="12" customHeight="1">
      <c r="A65" s="38">
        <v>54</v>
      </c>
      <c r="B65" s="59" t="s">
        <v>52</v>
      </c>
      <c r="C65" s="48">
        <v>0.7</v>
      </c>
      <c r="D65" s="55">
        <v>191.5</v>
      </c>
      <c r="E65" s="46">
        <f aca="true" t="shared" si="5" ref="E65:E70">E64</f>
        <v>7</v>
      </c>
      <c r="F65" s="55">
        <v>178.1</v>
      </c>
      <c r="G65" s="64"/>
      <c r="H65" s="65"/>
      <c r="I65" s="67"/>
      <c r="J65" s="67"/>
      <c r="K65" s="67"/>
      <c r="L65" s="67">
        <v>12</v>
      </c>
      <c r="M65" s="67"/>
      <c r="N65" s="67">
        <v>3</v>
      </c>
      <c r="O65" s="67"/>
      <c r="P65" s="51">
        <f t="shared" si="4"/>
        <v>2671.5</v>
      </c>
    </row>
    <row r="66" spans="1:16" ht="12" customHeight="1">
      <c r="A66" s="38">
        <v>55</v>
      </c>
      <c r="B66" s="59" t="s">
        <v>53</v>
      </c>
      <c r="C66" s="48">
        <v>0.7</v>
      </c>
      <c r="D66" s="55">
        <v>211.2</v>
      </c>
      <c r="E66" s="46">
        <f t="shared" si="5"/>
        <v>7</v>
      </c>
      <c r="F66" s="55">
        <v>196.42</v>
      </c>
      <c r="G66" s="64"/>
      <c r="H66" s="65"/>
      <c r="I66" s="67"/>
      <c r="J66" s="67"/>
      <c r="K66" s="67"/>
      <c r="L66" s="67"/>
      <c r="M66" s="67"/>
      <c r="N66" s="67">
        <v>3</v>
      </c>
      <c r="O66" s="67"/>
      <c r="P66" s="51">
        <f t="shared" si="4"/>
        <v>589.26</v>
      </c>
    </row>
    <row r="67" spans="1:16" ht="12" customHeight="1">
      <c r="A67" s="38">
        <v>56</v>
      </c>
      <c r="B67" s="59" t="s">
        <v>54</v>
      </c>
      <c r="C67" s="48">
        <v>0.7</v>
      </c>
      <c r="D67" s="55">
        <v>196.1</v>
      </c>
      <c r="E67" s="46">
        <f t="shared" si="5"/>
        <v>7</v>
      </c>
      <c r="F67" s="55">
        <v>182.37</v>
      </c>
      <c r="G67" s="64"/>
      <c r="H67" s="65"/>
      <c r="I67" s="67"/>
      <c r="J67" s="67"/>
      <c r="K67" s="67"/>
      <c r="L67" s="67"/>
      <c r="M67" s="67"/>
      <c r="N67" s="67">
        <v>3</v>
      </c>
      <c r="O67" s="67"/>
      <c r="P67" s="51">
        <f t="shared" si="4"/>
        <v>547.11</v>
      </c>
    </row>
    <row r="68" spans="1:16" ht="12" customHeight="1">
      <c r="A68" s="38">
        <v>57</v>
      </c>
      <c r="B68" s="59" t="s">
        <v>55</v>
      </c>
      <c r="C68" s="48">
        <v>0.7</v>
      </c>
      <c r="D68" s="55">
        <v>185.4</v>
      </c>
      <c r="E68" s="46">
        <f t="shared" si="5"/>
        <v>7</v>
      </c>
      <c r="F68" s="55">
        <v>172.42</v>
      </c>
      <c r="G68" s="64"/>
      <c r="H68" s="65"/>
      <c r="I68" s="67"/>
      <c r="J68" s="67"/>
      <c r="K68" s="67"/>
      <c r="L68" s="67"/>
      <c r="M68" s="67"/>
      <c r="N68" s="67">
        <v>3</v>
      </c>
      <c r="O68" s="67"/>
      <c r="P68" s="51">
        <f t="shared" si="4"/>
        <v>517.26</v>
      </c>
    </row>
    <row r="69" spans="1:16" ht="12" customHeight="1">
      <c r="A69" s="38"/>
      <c r="B69" s="59" t="s">
        <v>58</v>
      </c>
      <c r="C69" s="60"/>
      <c r="D69" s="55">
        <v>20.4</v>
      </c>
      <c r="E69" s="46">
        <f t="shared" si="5"/>
        <v>7</v>
      </c>
      <c r="F69" s="55">
        <v>18.97</v>
      </c>
      <c r="G69" s="64"/>
      <c r="H69" s="65"/>
      <c r="I69" s="67"/>
      <c r="J69" s="67"/>
      <c r="K69" s="67"/>
      <c r="L69" s="67"/>
      <c r="M69" s="67"/>
      <c r="N69" s="8" t="s">
        <v>106</v>
      </c>
      <c r="O69" s="67"/>
      <c r="P69" s="51">
        <f t="shared" si="4"/>
        <v>0</v>
      </c>
    </row>
    <row r="70" spans="1:16" ht="12" customHeight="1">
      <c r="A70" s="38"/>
      <c r="B70" s="59" t="s">
        <v>59</v>
      </c>
      <c r="C70" s="60"/>
      <c r="D70" s="55">
        <v>6.7</v>
      </c>
      <c r="E70" s="46">
        <f t="shared" si="5"/>
        <v>7</v>
      </c>
      <c r="F70" s="55">
        <v>6.23</v>
      </c>
      <c r="G70" s="64"/>
      <c r="H70" s="65"/>
      <c r="I70" s="67"/>
      <c r="J70" s="67"/>
      <c r="K70" s="67"/>
      <c r="L70" s="67"/>
      <c r="M70" s="67"/>
      <c r="N70" s="67"/>
      <c r="O70" s="67"/>
      <c r="P70" s="51">
        <f t="shared" si="4"/>
        <v>0</v>
      </c>
    </row>
    <row r="71" spans="1:16" ht="12" customHeight="1">
      <c r="A71" s="38"/>
      <c r="B71" s="40" t="s">
        <v>99</v>
      </c>
      <c r="C71" s="60"/>
      <c r="D71" s="55">
        <v>221</v>
      </c>
      <c r="E71" s="46">
        <v>7</v>
      </c>
      <c r="F71" s="55">
        <v>205.53</v>
      </c>
      <c r="G71" s="64"/>
      <c r="H71" s="65"/>
      <c r="I71" s="67"/>
      <c r="J71" s="67"/>
      <c r="K71" s="67"/>
      <c r="L71" s="67"/>
      <c r="M71" s="67"/>
      <c r="N71" s="67"/>
      <c r="O71" s="67"/>
      <c r="P71" s="51">
        <f>SUM(G71+H71+I71+J71+K71+L71+M71+O71)*F71</f>
        <v>0</v>
      </c>
    </row>
    <row r="72" spans="1:16" ht="12" customHeight="1">
      <c r="A72" s="38"/>
      <c r="B72" s="40" t="s">
        <v>100</v>
      </c>
      <c r="C72" s="60"/>
      <c r="D72" s="55">
        <v>221</v>
      </c>
      <c r="E72" s="46">
        <v>7</v>
      </c>
      <c r="F72" s="55">
        <v>205.53</v>
      </c>
      <c r="G72" s="64"/>
      <c r="H72" s="65"/>
      <c r="I72" s="67"/>
      <c r="J72" s="67"/>
      <c r="K72" s="67"/>
      <c r="L72" s="67"/>
      <c r="M72" s="67"/>
      <c r="N72" s="67"/>
      <c r="O72" s="67"/>
      <c r="P72" s="51">
        <f>SUM(G72+H72+I72+J72+K72+L72+M72+O72)*F72</f>
        <v>0</v>
      </c>
    </row>
    <row r="73" spans="1:16" ht="12" customHeight="1">
      <c r="A73" s="38"/>
      <c r="B73" s="40" t="s">
        <v>101</v>
      </c>
      <c r="C73" s="60"/>
      <c r="D73" s="55">
        <v>221</v>
      </c>
      <c r="E73" s="46">
        <v>7</v>
      </c>
      <c r="F73" s="55">
        <v>205.53</v>
      </c>
      <c r="G73" s="64"/>
      <c r="H73" s="65"/>
      <c r="I73" s="67"/>
      <c r="J73" s="67"/>
      <c r="K73" s="67"/>
      <c r="L73" s="67"/>
      <c r="M73" s="67"/>
      <c r="N73" s="67"/>
      <c r="O73" s="67"/>
      <c r="P73" s="51">
        <f>SUM(G73+H73+I73+J73+K73+L73+M73+O73)*F73</f>
        <v>0</v>
      </c>
    </row>
    <row r="74" spans="1:16" ht="12" customHeight="1">
      <c r="A74" s="38"/>
      <c r="B74" s="40" t="s">
        <v>102</v>
      </c>
      <c r="C74" s="60"/>
      <c r="D74" s="55">
        <v>221</v>
      </c>
      <c r="E74" s="46">
        <v>7</v>
      </c>
      <c r="F74" s="55">
        <v>205.53</v>
      </c>
      <c r="G74" s="64"/>
      <c r="H74" s="65"/>
      <c r="I74" s="67"/>
      <c r="J74" s="67"/>
      <c r="K74" s="67"/>
      <c r="L74" s="67"/>
      <c r="M74" s="67"/>
      <c r="N74" s="67"/>
      <c r="O74" s="67"/>
      <c r="P74" s="51">
        <f>SUM(G74+H74+I74+J74+K74+L74+M74+O74)*F74</f>
        <v>0</v>
      </c>
    </row>
    <row r="75" spans="1:16" ht="12" customHeight="1" thickBo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16" ht="13.5" thickBot="1">
      <c r="A76" s="1"/>
      <c r="O76" t="s">
        <v>92</v>
      </c>
      <c r="P76" s="58">
        <f>SUM(P12:P71)</f>
        <v>171755.82600000006</v>
      </c>
    </row>
    <row r="77" ht="12.75">
      <c r="A77" s="1"/>
    </row>
    <row r="78" spans="1:15" ht="12.75">
      <c r="A78" s="1"/>
      <c r="O78" s="63"/>
    </row>
    <row r="79" ht="12.75">
      <c r="A79" s="1"/>
    </row>
    <row r="80" ht="12.75">
      <c r="A80" s="2"/>
    </row>
    <row r="81" ht="12.75">
      <c r="A81" s="3"/>
    </row>
  </sheetData>
  <sheetProtection/>
  <mergeCells count="7">
    <mergeCell ref="A63:C63"/>
    <mergeCell ref="A7:A10"/>
    <mergeCell ref="B7:B10"/>
    <mergeCell ref="C7:C10"/>
    <mergeCell ref="G7:G8"/>
    <mergeCell ref="A11:C11"/>
    <mergeCell ref="A40:C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1">
      <selection activeCell="B22" sqref="B22:P25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4" width="5.625" style="45" customWidth="1"/>
    <col min="15" max="15" width="6.875" style="0" customWidth="1"/>
    <col min="16" max="16" width="12.50390625" style="0" customWidth="1"/>
  </cols>
  <sheetData>
    <row r="1" spans="1:15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42"/>
      <c r="O1" s="8"/>
    </row>
    <row r="2" spans="1:15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42"/>
      <c r="O2" s="8"/>
    </row>
    <row r="3" spans="1:15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42"/>
      <c r="O3" s="8"/>
    </row>
    <row r="4" spans="1:15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42"/>
      <c r="O4" s="8"/>
    </row>
    <row r="5" spans="1:15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42"/>
      <c r="O5" s="8"/>
    </row>
    <row r="6" spans="1:15" ht="12" customHeight="1">
      <c r="A6" s="8"/>
      <c r="B6" s="8"/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42"/>
      <c r="O6" s="8"/>
    </row>
    <row r="7" spans="1:15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50"/>
      <c r="O7" s="8"/>
    </row>
    <row r="8" spans="1:15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50"/>
      <c r="O8" s="8"/>
    </row>
    <row r="9" spans="1:15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43"/>
      <c r="O9" s="8"/>
    </row>
    <row r="10" spans="1:16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3</v>
      </c>
      <c r="N10" s="70">
        <v>14</v>
      </c>
      <c r="O10" s="71" t="s">
        <v>91</v>
      </c>
      <c r="P10" s="61" t="s">
        <v>87</v>
      </c>
    </row>
    <row r="11" spans="1:16" ht="12" customHeigh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ht="12" customHeight="1">
      <c r="A12" s="38">
        <v>1</v>
      </c>
      <c r="B12" s="39" t="s">
        <v>6</v>
      </c>
      <c r="C12" s="48">
        <v>0.5</v>
      </c>
      <c r="D12" s="110">
        <v>88.9</v>
      </c>
      <c r="E12" s="46">
        <f aca="true" t="shared" si="0" ref="E12:E62">E11</f>
        <v>7</v>
      </c>
      <c r="F12" s="55">
        <f aca="true" t="shared" si="1" ref="F12:F39">D12-(D12*E12/100)</f>
        <v>82.677</v>
      </c>
      <c r="G12" s="64">
        <v>20</v>
      </c>
      <c r="H12" s="65">
        <v>160</v>
      </c>
      <c r="I12" s="67"/>
      <c r="J12" s="67"/>
      <c r="K12" s="67">
        <v>20</v>
      </c>
      <c r="L12" s="67"/>
      <c r="M12" s="67">
        <v>40</v>
      </c>
      <c r="N12" s="67"/>
      <c r="O12" s="67"/>
      <c r="P12" s="51">
        <f aca="true" t="shared" si="2" ref="P12:P39">(SUM(G12:O12))*F12</f>
        <v>19842.480000000003</v>
      </c>
    </row>
    <row r="13" spans="1:16" ht="12" customHeight="1">
      <c r="A13" s="38">
        <v>2</v>
      </c>
      <c r="B13" s="39" t="s">
        <v>6</v>
      </c>
      <c r="C13" s="48">
        <v>0.7</v>
      </c>
      <c r="D13" s="110">
        <v>122.8</v>
      </c>
      <c r="E13" s="46">
        <f t="shared" si="0"/>
        <v>7</v>
      </c>
      <c r="F13" s="55">
        <f t="shared" si="1"/>
        <v>114.204</v>
      </c>
      <c r="G13" s="64"/>
      <c r="H13" s="65">
        <v>36</v>
      </c>
      <c r="I13" s="67"/>
      <c r="J13" s="67"/>
      <c r="K13" s="67">
        <v>12</v>
      </c>
      <c r="L13" s="67"/>
      <c r="M13" s="67">
        <v>24</v>
      </c>
      <c r="N13" s="67"/>
      <c r="O13" s="67"/>
      <c r="P13" s="51">
        <f t="shared" si="2"/>
        <v>8222.688</v>
      </c>
    </row>
    <row r="14" spans="1:16" ht="12" customHeight="1">
      <c r="A14" s="38">
        <v>3</v>
      </c>
      <c r="B14" s="39" t="s">
        <v>7</v>
      </c>
      <c r="C14" s="48">
        <v>0.5</v>
      </c>
      <c r="D14" s="110">
        <v>85</v>
      </c>
      <c r="E14" s="46">
        <f t="shared" si="0"/>
        <v>7</v>
      </c>
      <c r="F14" s="55">
        <f t="shared" si="1"/>
        <v>79.05</v>
      </c>
      <c r="G14" s="64"/>
      <c r="H14" s="65"/>
      <c r="I14" s="67"/>
      <c r="J14" s="67"/>
      <c r="K14" s="67"/>
      <c r="L14" s="67"/>
      <c r="M14" s="67"/>
      <c r="N14" s="67"/>
      <c r="O14" s="67"/>
      <c r="P14" s="51">
        <f t="shared" si="2"/>
        <v>0</v>
      </c>
    </row>
    <row r="15" spans="1:16" ht="12" customHeight="1">
      <c r="A15" s="38">
        <v>4</v>
      </c>
      <c r="B15" s="39" t="s">
        <v>8</v>
      </c>
      <c r="C15" s="48">
        <v>0.5</v>
      </c>
      <c r="D15" s="110">
        <v>85</v>
      </c>
      <c r="E15" s="46">
        <f t="shared" si="0"/>
        <v>7</v>
      </c>
      <c r="F15" s="55">
        <f t="shared" si="1"/>
        <v>79.05</v>
      </c>
      <c r="G15" s="64"/>
      <c r="H15" s="65"/>
      <c r="I15" s="67"/>
      <c r="J15" s="67"/>
      <c r="K15" s="67"/>
      <c r="L15" s="67"/>
      <c r="M15" s="67"/>
      <c r="N15" s="67"/>
      <c r="O15" s="67"/>
      <c r="P15" s="51">
        <f t="shared" si="2"/>
        <v>0</v>
      </c>
    </row>
    <row r="16" spans="1:16" ht="12" customHeight="1">
      <c r="A16" s="38">
        <v>5</v>
      </c>
      <c r="B16" s="39" t="s">
        <v>9</v>
      </c>
      <c r="C16" s="48">
        <v>0.5</v>
      </c>
      <c r="D16" s="110">
        <v>85</v>
      </c>
      <c r="E16" s="46">
        <f t="shared" si="0"/>
        <v>7</v>
      </c>
      <c r="F16" s="55">
        <f t="shared" si="1"/>
        <v>79.05</v>
      </c>
      <c r="G16" s="64"/>
      <c r="H16" s="65"/>
      <c r="I16" s="67"/>
      <c r="J16" s="67"/>
      <c r="K16" s="67"/>
      <c r="L16" s="67"/>
      <c r="M16" s="67">
        <v>20</v>
      </c>
      <c r="N16" s="67"/>
      <c r="O16" s="67"/>
      <c r="P16" s="51">
        <f t="shared" si="2"/>
        <v>1581</v>
      </c>
    </row>
    <row r="17" spans="1:16" ht="12" customHeight="1">
      <c r="A17" s="38">
        <v>6</v>
      </c>
      <c r="B17" s="39" t="s">
        <v>10</v>
      </c>
      <c r="C17" s="48">
        <v>0.7</v>
      </c>
      <c r="D17" s="110">
        <v>251.6</v>
      </c>
      <c r="E17" s="46">
        <f t="shared" si="0"/>
        <v>7</v>
      </c>
      <c r="F17" s="55">
        <f t="shared" si="1"/>
        <v>233.988</v>
      </c>
      <c r="G17" s="64"/>
      <c r="H17" s="65"/>
      <c r="I17" s="67"/>
      <c r="J17" s="67"/>
      <c r="K17" s="67"/>
      <c r="L17" s="67"/>
      <c r="M17" s="67"/>
      <c r="N17" s="67"/>
      <c r="O17" s="67"/>
      <c r="P17" s="51">
        <f t="shared" si="2"/>
        <v>0</v>
      </c>
    </row>
    <row r="18" spans="1:16" ht="12" customHeight="1">
      <c r="A18" s="38">
        <v>7</v>
      </c>
      <c r="B18" s="39" t="s">
        <v>11</v>
      </c>
      <c r="C18" s="48">
        <v>1.75</v>
      </c>
      <c r="D18" s="110">
        <v>491.8</v>
      </c>
      <c r="E18" s="46">
        <f t="shared" si="0"/>
        <v>7</v>
      </c>
      <c r="F18" s="55">
        <f t="shared" si="1"/>
        <v>457.374</v>
      </c>
      <c r="G18" s="64"/>
      <c r="H18" s="65"/>
      <c r="I18" s="67"/>
      <c r="J18" s="67"/>
      <c r="K18" s="67"/>
      <c r="L18" s="67"/>
      <c r="M18" s="67"/>
      <c r="N18" s="67"/>
      <c r="O18" s="67"/>
      <c r="P18" s="51">
        <f t="shared" si="2"/>
        <v>0</v>
      </c>
    </row>
    <row r="19" spans="1:16" ht="12" customHeight="1">
      <c r="A19" s="38">
        <v>8</v>
      </c>
      <c r="B19" s="39" t="s">
        <v>12</v>
      </c>
      <c r="C19" s="48">
        <v>0.5</v>
      </c>
      <c r="D19" s="110">
        <v>88.9</v>
      </c>
      <c r="E19" s="46">
        <f t="shared" si="0"/>
        <v>7</v>
      </c>
      <c r="F19" s="55">
        <f t="shared" si="1"/>
        <v>82.677</v>
      </c>
      <c r="G19" s="64"/>
      <c r="H19" s="65">
        <v>60</v>
      </c>
      <c r="I19" s="67"/>
      <c r="J19" s="67"/>
      <c r="K19" s="67"/>
      <c r="L19" s="67"/>
      <c r="M19" s="67">
        <v>40</v>
      </c>
      <c r="N19" s="67"/>
      <c r="O19" s="67"/>
      <c r="P19" s="51">
        <f t="shared" si="2"/>
        <v>8267.7</v>
      </c>
    </row>
    <row r="20" spans="1:16" ht="12" customHeight="1">
      <c r="A20" s="38">
        <v>9</v>
      </c>
      <c r="B20" s="39" t="s">
        <v>13</v>
      </c>
      <c r="C20" s="48">
        <v>0.75</v>
      </c>
      <c r="D20" s="110">
        <v>131</v>
      </c>
      <c r="E20" s="46">
        <f t="shared" si="0"/>
        <v>7</v>
      </c>
      <c r="F20" s="55">
        <f t="shared" si="1"/>
        <v>121.83</v>
      </c>
      <c r="G20" s="64"/>
      <c r="H20" s="65">
        <v>24</v>
      </c>
      <c r="I20" s="67"/>
      <c r="J20" s="67"/>
      <c r="K20" s="67"/>
      <c r="L20" s="67"/>
      <c r="M20" s="67"/>
      <c r="N20" s="67"/>
      <c r="O20" s="67"/>
      <c r="P20" s="51">
        <f t="shared" si="2"/>
        <v>2923.92</v>
      </c>
    </row>
    <row r="21" spans="1:16" ht="12" customHeight="1">
      <c r="A21" s="38">
        <v>10</v>
      </c>
      <c r="B21" s="39" t="s">
        <v>13</v>
      </c>
      <c r="C21" s="48">
        <v>1.75</v>
      </c>
      <c r="D21" s="110">
        <v>383.5</v>
      </c>
      <c r="E21" s="46">
        <f t="shared" si="0"/>
        <v>7</v>
      </c>
      <c r="F21" s="55">
        <f t="shared" si="1"/>
        <v>356.655</v>
      </c>
      <c r="G21" s="64"/>
      <c r="H21" s="65"/>
      <c r="I21" s="67"/>
      <c r="J21" s="67"/>
      <c r="K21" s="67"/>
      <c r="L21" s="67"/>
      <c r="M21" s="67"/>
      <c r="N21" s="67"/>
      <c r="O21" s="67"/>
      <c r="P21" s="51">
        <f t="shared" si="2"/>
        <v>0</v>
      </c>
    </row>
    <row r="22" spans="1:16" ht="12" customHeight="1">
      <c r="A22" s="37">
        <v>11</v>
      </c>
      <c r="B22" s="136" t="s">
        <v>14</v>
      </c>
      <c r="C22" s="137">
        <v>0.5</v>
      </c>
      <c r="D22" s="138">
        <v>99.4</v>
      </c>
      <c r="E22" s="139">
        <f t="shared" si="0"/>
        <v>7</v>
      </c>
      <c r="F22" s="140">
        <f t="shared" si="1"/>
        <v>92.44200000000001</v>
      </c>
      <c r="G22" s="141"/>
      <c r="H22" s="141"/>
      <c r="I22" s="142"/>
      <c r="J22" s="142"/>
      <c r="K22" s="142"/>
      <c r="L22" s="142"/>
      <c r="M22" s="142">
        <v>20</v>
      </c>
      <c r="N22" s="142"/>
      <c r="O22" s="142"/>
      <c r="P22" s="143">
        <f t="shared" si="2"/>
        <v>1848.8400000000001</v>
      </c>
    </row>
    <row r="23" spans="1:16" ht="12" customHeight="1">
      <c r="A23" s="37">
        <v>12</v>
      </c>
      <c r="B23" s="136" t="s">
        <v>15</v>
      </c>
      <c r="C23" s="137">
        <v>0.5</v>
      </c>
      <c r="D23" s="138">
        <v>99.4</v>
      </c>
      <c r="E23" s="139">
        <f t="shared" si="0"/>
        <v>7</v>
      </c>
      <c r="F23" s="140">
        <f t="shared" si="1"/>
        <v>92.44200000000001</v>
      </c>
      <c r="G23" s="141"/>
      <c r="H23" s="141"/>
      <c r="I23" s="142"/>
      <c r="J23" s="142"/>
      <c r="K23" s="142"/>
      <c r="L23" s="142"/>
      <c r="M23" s="142">
        <v>20</v>
      </c>
      <c r="N23" s="142"/>
      <c r="O23" s="142"/>
      <c r="P23" s="143">
        <f t="shared" si="2"/>
        <v>1848.8400000000001</v>
      </c>
    </row>
    <row r="24" spans="1:16" ht="12" customHeight="1">
      <c r="A24" s="37">
        <v>13</v>
      </c>
      <c r="B24" s="136" t="s">
        <v>16</v>
      </c>
      <c r="C24" s="137">
        <v>0.5</v>
      </c>
      <c r="D24" s="138">
        <v>99.4</v>
      </c>
      <c r="E24" s="139">
        <f t="shared" si="0"/>
        <v>7</v>
      </c>
      <c r="F24" s="140">
        <f t="shared" si="1"/>
        <v>92.44200000000001</v>
      </c>
      <c r="G24" s="141"/>
      <c r="H24" s="141"/>
      <c r="I24" s="142"/>
      <c r="J24" s="142"/>
      <c r="K24" s="142"/>
      <c r="L24" s="142"/>
      <c r="M24" s="142">
        <v>20</v>
      </c>
      <c r="N24" s="142"/>
      <c r="O24" s="142"/>
      <c r="P24" s="143">
        <f t="shared" si="2"/>
        <v>1848.8400000000001</v>
      </c>
    </row>
    <row r="25" spans="1:16" ht="12" customHeight="1">
      <c r="A25" s="37">
        <v>14</v>
      </c>
      <c r="B25" s="136" t="s">
        <v>17</v>
      </c>
      <c r="C25" s="137">
        <v>0.5</v>
      </c>
      <c r="D25" s="138">
        <v>99.4</v>
      </c>
      <c r="E25" s="139">
        <f t="shared" si="0"/>
        <v>7</v>
      </c>
      <c r="F25" s="140">
        <f t="shared" si="1"/>
        <v>92.44200000000001</v>
      </c>
      <c r="G25" s="141"/>
      <c r="H25" s="141"/>
      <c r="I25" s="142"/>
      <c r="J25" s="142"/>
      <c r="K25" s="142"/>
      <c r="L25" s="142"/>
      <c r="M25" s="142"/>
      <c r="N25" s="142"/>
      <c r="O25" s="142"/>
      <c r="P25" s="143">
        <f t="shared" si="2"/>
        <v>0</v>
      </c>
    </row>
    <row r="26" spans="1:16" ht="12" customHeight="1">
      <c r="A26" s="37">
        <v>15</v>
      </c>
      <c r="B26" s="39" t="s">
        <v>18</v>
      </c>
      <c r="C26" s="48">
        <v>0.25</v>
      </c>
      <c r="D26" s="110">
        <v>43.8</v>
      </c>
      <c r="E26" s="46">
        <f t="shared" si="0"/>
        <v>7</v>
      </c>
      <c r="F26" s="55">
        <f t="shared" si="1"/>
        <v>40.733999999999995</v>
      </c>
      <c r="G26" s="64"/>
      <c r="H26" s="65">
        <v>90</v>
      </c>
      <c r="I26" s="67"/>
      <c r="J26" s="67"/>
      <c r="K26" s="67"/>
      <c r="L26" s="67"/>
      <c r="M26" s="67">
        <v>30</v>
      </c>
      <c r="N26" s="67"/>
      <c r="O26" s="67"/>
      <c r="P26" s="51">
        <f t="shared" si="2"/>
        <v>4888.079999999999</v>
      </c>
    </row>
    <row r="27" spans="1:16" ht="12" customHeight="1">
      <c r="A27" s="38">
        <v>16</v>
      </c>
      <c r="B27" s="39" t="s">
        <v>18</v>
      </c>
      <c r="C27" s="48">
        <v>0.5</v>
      </c>
      <c r="D27" s="110">
        <v>71.2</v>
      </c>
      <c r="E27" s="46">
        <f t="shared" si="0"/>
        <v>7</v>
      </c>
      <c r="F27" s="55">
        <f t="shared" si="1"/>
        <v>66.21600000000001</v>
      </c>
      <c r="G27" s="64"/>
      <c r="H27" s="65">
        <v>160</v>
      </c>
      <c r="I27" s="67">
        <v>20</v>
      </c>
      <c r="J27" s="67"/>
      <c r="K27" s="67">
        <v>20</v>
      </c>
      <c r="L27" s="67"/>
      <c r="M27" s="67">
        <v>40</v>
      </c>
      <c r="N27" s="67"/>
      <c r="O27" s="67"/>
      <c r="P27" s="51">
        <f t="shared" si="2"/>
        <v>15891.840000000002</v>
      </c>
    </row>
    <row r="28" spans="1:16" ht="12" customHeight="1">
      <c r="A28" s="38">
        <v>17</v>
      </c>
      <c r="B28" s="39" t="s">
        <v>18</v>
      </c>
      <c r="C28" s="48">
        <v>0.75</v>
      </c>
      <c r="D28" s="110">
        <v>122</v>
      </c>
      <c r="E28" s="46">
        <f t="shared" si="0"/>
        <v>7</v>
      </c>
      <c r="F28" s="55">
        <f t="shared" si="1"/>
        <v>113.46000000000001</v>
      </c>
      <c r="G28" s="64"/>
      <c r="H28" s="65"/>
      <c r="I28" s="67"/>
      <c r="J28" s="67"/>
      <c r="K28" s="67">
        <v>12</v>
      </c>
      <c r="L28" s="67"/>
      <c r="M28" s="67"/>
      <c r="N28" s="67"/>
      <c r="O28" s="67"/>
      <c r="P28" s="51">
        <f t="shared" si="2"/>
        <v>1361.52</v>
      </c>
    </row>
    <row r="29" spans="1:16" ht="12" customHeight="1">
      <c r="A29" s="38">
        <v>18</v>
      </c>
      <c r="B29" s="39" t="s">
        <v>19</v>
      </c>
      <c r="C29" s="48">
        <v>0.25</v>
      </c>
      <c r="D29" s="110">
        <v>45.8</v>
      </c>
      <c r="E29" s="46">
        <f t="shared" si="0"/>
        <v>7</v>
      </c>
      <c r="F29" s="55">
        <f t="shared" si="1"/>
        <v>42.593999999999994</v>
      </c>
      <c r="G29" s="64"/>
      <c r="H29" s="65">
        <v>150</v>
      </c>
      <c r="I29" s="67"/>
      <c r="J29" s="67"/>
      <c r="K29" s="67"/>
      <c r="L29" s="67"/>
      <c r="M29" s="67">
        <v>30</v>
      </c>
      <c r="N29" s="67"/>
      <c r="O29" s="67"/>
      <c r="P29" s="51">
        <f t="shared" si="2"/>
        <v>7666.919999999999</v>
      </c>
    </row>
    <row r="30" spans="1:16" ht="12" customHeight="1">
      <c r="A30" s="38">
        <v>19</v>
      </c>
      <c r="B30" s="39" t="s">
        <v>20</v>
      </c>
      <c r="C30" s="48">
        <v>0.5</v>
      </c>
      <c r="D30" s="110">
        <v>85.5</v>
      </c>
      <c r="E30" s="46">
        <f t="shared" si="0"/>
        <v>7</v>
      </c>
      <c r="F30" s="55">
        <f t="shared" si="1"/>
        <v>79.515</v>
      </c>
      <c r="G30" s="64">
        <v>20</v>
      </c>
      <c r="H30" s="65">
        <v>200</v>
      </c>
      <c r="I30" s="67"/>
      <c r="J30" s="67"/>
      <c r="K30" s="67">
        <v>20</v>
      </c>
      <c r="L30" s="67"/>
      <c r="M30" s="67">
        <v>60</v>
      </c>
      <c r="N30" s="67"/>
      <c r="O30" s="67"/>
      <c r="P30" s="51">
        <f t="shared" si="2"/>
        <v>23854.5</v>
      </c>
    </row>
    <row r="31" spans="1:16" ht="12" customHeight="1">
      <c r="A31" s="38">
        <v>20</v>
      </c>
      <c r="B31" s="39" t="s">
        <v>20</v>
      </c>
      <c r="C31" s="48">
        <v>0.75</v>
      </c>
      <c r="D31" s="110">
        <v>124.2</v>
      </c>
      <c r="E31" s="46">
        <f t="shared" si="0"/>
        <v>7</v>
      </c>
      <c r="F31" s="55">
        <f t="shared" si="1"/>
        <v>115.506</v>
      </c>
      <c r="G31" s="64"/>
      <c r="H31" s="65">
        <v>36</v>
      </c>
      <c r="I31" s="67"/>
      <c r="J31" s="67"/>
      <c r="K31" s="67">
        <v>12</v>
      </c>
      <c r="L31" s="67"/>
      <c r="M31" s="67">
        <v>24</v>
      </c>
      <c r="N31" s="67"/>
      <c r="O31" s="67"/>
      <c r="P31" s="51">
        <f t="shared" si="2"/>
        <v>8316.432</v>
      </c>
    </row>
    <row r="32" spans="1:16" ht="12" customHeight="1">
      <c r="A32" s="38">
        <v>21</v>
      </c>
      <c r="B32" s="39" t="s">
        <v>19</v>
      </c>
      <c r="C32" s="48">
        <v>1.75</v>
      </c>
      <c r="D32" s="110">
        <v>298</v>
      </c>
      <c r="E32" s="46">
        <f t="shared" si="0"/>
        <v>7</v>
      </c>
      <c r="F32" s="55">
        <f t="shared" si="1"/>
        <v>277.14</v>
      </c>
      <c r="G32" s="64"/>
      <c r="H32" s="65">
        <v>4</v>
      </c>
      <c r="I32" s="67"/>
      <c r="J32" s="67"/>
      <c r="K32" s="67"/>
      <c r="L32" s="67"/>
      <c r="M32" s="67"/>
      <c r="N32" s="67"/>
      <c r="O32" s="67"/>
      <c r="P32" s="51">
        <f t="shared" si="2"/>
        <v>1108.56</v>
      </c>
    </row>
    <row r="33" spans="1:16" ht="12" customHeight="1">
      <c r="A33" s="38">
        <v>22</v>
      </c>
      <c r="B33" s="39" t="s">
        <v>21</v>
      </c>
      <c r="C33" s="48">
        <v>0.7</v>
      </c>
      <c r="D33" s="110">
        <v>531.7</v>
      </c>
      <c r="E33" s="46">
        <f t="shared" si="0"/>
        <v>7</v>
      </c>
      <c r="F33" s="55">
        <f t="shared" si="1"/>
        <v>494.48100000000005</v>
      </c>
      <c r="G33" s="64"/>
      <c r="H33" s="65"/>
      <c r="I33" s="67"/>
      <c r="J33" s="67"/>
      <c r="K33" s="67"/>
      <c r="L33" s="67"/>
      <c r="M33" s="67"/>
      <c r="N33" s="67"/>
      <c r="O33" s="67"/>
      <c r="P33" s="51">
        <f t="shared" si="2"/>
        <v>0</v>
      </c>
    </row>
    <row r="34" spans="1:16" ht="12" customHeight="1">
      <c r="A34" s="38">
        <v>23</v>
      </c>
      <c r="B34" s="39" t="s">
        <v>22</v>
      </c>
      <c r="C34" s="48">
        <v>0.5</v>
      </c>
      <c r="D34" s="110">
        <v>85.1</v>
      </c>
      <c r="E34" s="46">
        <f t="shared" si="0"/>
        <v>7</v>
      </c>
      <c r="F34" s="55">
        <f t="shared" si="1"/>
        <v>79.143</v>
      </c>
      <c r="G34" s="64"/>
      <c r="H34" s="65">
        <v>40</v>
      </c>
      <c r="I34" s="67"/>
      <c r="J34" s="67"/>
      <c r="K34" s="67">
        <v>20</v>
      </c>
      <c r="L34" s="67"/>
      <c r="M34" s="67"/>
      <c r="N34" s="67"/>
      <c r="O34" s="67"/>
      <c r="P34" s="51">
        <f t="shared" si="2"/>
        <v>4748.58</v>
      </c>
    </row>
    <row r="35" spans="1:16" ht="12" customHeight="1">
      <c r="A35" s="38">
        <v>24</v>
      </c>
      <c r="B35" s="39" t="s">
        <v>23</v>
      </c>
      <c r="C35" s="48">
        <v>0.25</v>
      </c>
      <c r="D35" s="110">
        <v>43.8</v>
      </c>
      <c r="E35" s="46">
        <f t="shared" si="0"/>
        <v>7</v>
      </c>
      <c r="F35" s="55">
        <f t="shared" si="1"/>
        <v>40.733999999999995</v>
      </c>
      <c r="G35" s="64"/>
      <c r="H35" s="65"/>
      <c r="I35" s="67"/>
      <c r="J35" s="67"/>
      <c r="K35" s="67"/>
      <c r="L35" s="67"/>
      <c r="M35" s="67">
        <v>30</v>
      </c>
      <c r="N35" s="67"/>
      <c r="O35" s="67"/>
      <c r="P35" s="51">
        <f t="shared" si="2"/>
        <v>1222.0199999999998</v>
      </c>
    </row>
    <row r="36" spans="1:16" ht="12" customHeight="1">
      <c r="A36" s="38">
        <v>25</v>
      </c>
      <c r="B36" s="39" t="s">
        <v>23</v>
      </c>
      <c r="C36" s="48">
        <v>0.5</v>
      </c>
      <c r="D36" s="110">
        <v>84.7</v>
      </c>
      <c r="E36" s="46">
        <f t="shared" si="0"/>
        <v>7</v>
      </c>
      <c r="F36" s="55">
        <f t="shared" si="1"/>
        <v>78.771</v>
      </c>
      <c r="G36" s="64"/>
      <c r="H36" s="65">
        <v>20</v>
      </c>
      <c r="I36" s="67"/>
      <c r="J36" s="67"/>
      <c r="K36" s="67">
        <v>20</v>
      </c>
      <c r="L36" s="67"/>
      <c r="M36" s="67"/>
      <c r="N36" s="67"/>
      <c r="O36" s="67"/>
      <c r="P36" s="51">
        <f t="shared" si="2"/>
        <v>3150.84</v>
      </c>
    </row>
    <row r="37" spans="1:16" ht="12" customHeight="1">
      <c r="A37" s="38">
        <v>26</v>
      </c>
      <c r="B37" s="39" t="s">
        <v>24</v>
      </c>
      <c r="C37" s="48">
        <v>0.25</v>
      </c>
      <c r="D37" s="110">
        <v>43.8</v>
      </c>
      <c r="E37" s="46">
        <f t="shared" si="0"/>
        <v>7</v>
      </c>
      <c r="F37" s="55">
        <f t="shared" si="1"/>
        <v>40.733999999999995</v>
      </c>
      <c r="G37" s="64"/>
      <c r="H37" s="65">
        <v>150</v>
      </c>
      <c r="I37" s="67"/>
      <c r="J37" s="67"/>
      <c r="K37" s="67"/>
      <c r="L37" s="67"/>
      <c r="M37" s="67">
        <v>30</v>
      </c>
      <c r="N37" s="67"/>
      <c r="O37" s="67"/>
      <c r="P37" s="51">
        <f t="shared" si="2"/>
        <v>7332.119999999999</v>
      </c>
    </row>
    <row r="38" spans="1:16" ht="12" customHeight="1">
      <c r="A38" s="38">
        <v>27</v>
      </c>
      <c r="B38" s="39" t="s">
        <v>24</v>
      </c>
      <c r="C38" s="48">
        <v>0.5</v>
      </c>
      <c r="D38" s="110">
        <v>81.8</v>
      </c>
      <c r="E38" s="46">
        <f t="shared" si="0"/>
        <v>7</v>
      </c>
      <c r="F38" s="55">
        <f t="shared" si="1"/>
        <v>76.074</v>
      </c>
      <c r="G38" s="64">
        <v>20</v>
      </c>
      <c r="H38" s="65">
        <v>160</v>
      </c>
      <c r="I38" s="67"/>
      <c r="J38" s="67"/>
      <c r="K38" s="67">
        <v>20</v>
      </c>
      <c r="L38" s="67"/>
      <c r="M38" s="67">
        <v>40</v>
      </c>
      <c r="N38" s="67"/>
      <c r="O38" s="67"/>
      <c r="P38" s="51">
        <f t="shared" si="2"/>
        <v>18257.76</v>
      </c>
    </row>
    <row r="39" spans="1:16" ht="12" customHeight="1">
      <c r="A39" s="38">
        <v>28</v>
      </c>
      <c r="B39" s="39" t="s">
        <v>25</v>
      </c>
      <c r="C39" s="48">
        <v>0.5</v>
      </c>
      <c r="D39" s="110">
        <v>85.1</v>
      </c>
      <c r="E39" s="46">
        <f t="shared" si="0"/>
        <v>7</v>
      </c>
      <c r="F39" s="55">
        <f t="shared" si="1"/>
        <v>79.143</v>
      </c>
      <c r="G39" s="64"/>
      <c r="H39" s="65">
        <v>40</v>
      </c>
      <c r="I39" s="67"/>
      <c r="J39" s="67"/>
      <c r="K39" s="67">
        <v>20</v>
      </c>
      <c r="L39" s="67"/>
      <c r="M39" s="67"/>
      <c r="N39" s="67"/>
      <c r="O39" s="67"/>
      <c r="P39" s="51">
        <f t="shared" si="2"/>
        <v>4748.58</v>
      </c>
    </row>
    <row r="40" spans="1:16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2" customHeight="1">
      <c r="A41" s="38">
        <v>29</v>
      </c>
      <c r="B41" s="41" t="s">
        <v>27</v>
      </c>
      <c r="C41" s="48">
        <v>0.5</v>
      </c>
      <c r="D41" s="55">
        <v>99.5</v>
      </c>
      <c r="E41" s="46">
        <f t="shared" si="0"/>
        <v>7</v>
      </c>
      <c r="F41" s="55">
        <v>92.5</v>
      </c>
      <c r="G41" s="64"/>
      <c r="H41" s="65">
        <v>20</v>
      </c>
      <c r="I41" s="67"/>
      <c r="J41" s="67"/>
      <c r="K41" s="67"/>
      <c r="L41" s="67"/>
      <c r="M41" s="67"/>
      <c r="N41" s="67"/>
      <c r="O41" s="67"/>
      <c r="P41" s="51">
        <f aca="true" t="shared" si="3" ref="P41:P62">(SUM(G41:O41))*F41</f>
        <v>1850</v>
      </c>
    </row>
    <row r="42" spans="1:16" ht="12" customHeight="1">
      <c r="A42" s="38">
        <v>30</v>
      </c>
      <c r="B42" s="41" t="s">
        <v>28</v>
      </c>
      <c r="C42" s="48" t="s">
        <v>29</v>
      </c>
      <c r="D42" s="55">
        <v>31.3</v>
      </c>
      <c r="E42" s="46">
        <f t="shared" si="0"/>
        <v>7</v>
      </c>
      <c r="F42" s="55">
        <v>29.11</v>
      </c>
      <c r="G42" s="64"/>
      <c r="H42" s="65"/>
      <c r="I42" s="67"/>
      <c r="J42" s="67"/>
      <c r="K42" s="67"/>
      <c r="L42" s="67"/>
      <c r="M42" s="67"/>
      <c r="N42" s="67"/>
      <c r="O42" s="67"/>
      <c r="P42" s="51">
        <f t="shared" si="3"/>
        <v>0</v>
      </c>
    </row>
    <row r="43" spans="1:16" ht="12" customHeight="1">
      <c r="A43" s="38">
        <v>31</v>
      </c>
      <c r="B43" s="41" t="s">
        <v>28</v>
      </c>
      <c r="C43" s="48">
        <v>0.5</v>
      </c>
      <c r="D43" s="55">
        <v>95</v>
      </c>
      <c r="E43" s="46">
        <f t="shared" si="0"/>
        <v>7</v>
      </c>
      <c r="F43" s="55">
        <v>88.38</v>
      </c>
      <c r="G43" s="64"/>
      <c r="H43" s="65">
        <v>40</v>
      </c>
      <c r="I43" s="67"/>
      <c r="J43" s="67"/>
      <c r="K43" s="67"/>
      <c r="L43" s="67"/>
      <c r="M43" s="67">
        <v>20</v>
      </c>
      <c r="N43" s="67"/>
      <c r="O43" s="67"/>
      <c r="P43" s="51">
        <f t="shared" si="3"/>
        <v>5302.799999999999</v>
      </c>
    </row>
    <row r="44" spans="1:16" ht="12" customHeight="1">
      <c r="A44" s="38">
        <v>32</v>
      </c>
      <c r="B44" s="41" t="s">
        <v>30</v>
      </c>
      <c r="C44" s="48">
        <v>0.5</v>
      </c>
      <c r="D44" s="55">
        <v>77</v>
      </c>
      <c r="E44" s="46">
        <f t="shared" si="0"/>
        <v>7</v>
      </c>
      <c r="F44" s="55">
        <v>71.61</v>
      </c>
      <c r="G44" s="64">
        <v>20</v>
      </c>
      <c r="H44" s="65">
        <v>40</v>
      </c>
      <c r="I44" s="67"/>
      <c r="J44" s="67"/>
      <c r="K44" s="67"/>
      <c r="L44" s="67"/>
      <c r="M44" s="67">
        <v>20</v>
      </c>
      <c r="N44" s="67"/>
      <c r="O44" s="67"/>
      <c r="P44" s="51">
        <f t="shared" si="3"/>
        <v>5728.8</v>
      </c>
    </row>
    <row r="45" spans="1:16" ht="12" customHeight="1">
      <c r="A45" s="38">
        <v>33</v>
      </c>
      <c r="B45" s="41" t="s">
        <v>31</v>
      </c>
      <c r="C45" s="48">
        <v>0.5</v>
      </c>
      <c r="D45" s="55">
        <v>76</v>
      </c>
      <c r="E45" s="46">
        <f t="shared" si="0"/>
        <v>7</v>
      </c>
      <c r="F45" s="55">
        <v>70.68</v>
      </c>
      <c r="G45" s="64"/>
      <c r="H45" s="65"/>
      <c r="I45" s="67"/>
      <c r="J45" s="67"/>
      <c r="K45" s="67"/>
      <c r="L45" s="67"/>
      <c r="M45" s="67"/>
      <c r="N45" s="67"/>
      <c r="O45" s="67"/>
      <c r="P45" s="51">
        <f t="shared" si="3"/>
        <v>0</v>
      </c>
    </row>
    <row r="46" spans="1:16" ht="12" customHeight="1">
      <c r="A46" s="38">
        <v>34</v>
      </c>
      <c r="B46" s="41" t="s">
        <v>32</v>
      </c>
      <c r="C46" s="48">
        <v>0.5</v>
      </c>
      <c r="D46" s="55">
        <v>75</v>
      </c>
      <c r="E46" s="46">
        <f t="shared" si="0"/>
        <v>7</v>
      </c>
      <c r="F46" s="55">
        <v>69.75</v>
      </c>
      <c r="G46" s="64"/>
      <c r="H46" s="65"/>
      <c r="I46" s="67"/>
      <c r="J46" s="67"/>
      <c r="K46" s="67"/>
      <c r="L46" s="67"/>
      <c r="M46" s="67"/>
      <c r="N46" s="67"/>
      <c r="O46" s="67"/>
      <c r="P46" s="51">
        <f t="shared" si="3"/>
        <v>0</v>
      </c>
    </row>
    <row r="47" spans="1:16" ht="12" customHeight="1">
      <c r="A47" s="38">
        <v>35</v>
      </c>
      <c r="B47" s="41" t="s">
        <v>33</v>
      </c>
      <c r="C47" s="48" t="s">
        <v>29</v>
      </c>
      <c r="D47" s="55">
        <v>28.7</v>
      </c>
      <c r="E47" s="46">
        <f t="shared" si="0"/>
        <v>7</v>
      </c>
      <c r="F47" s="55">
        <v>26.69</v>
      </c>
      <c r="G47" s="64"/>
      <c r="H47" s="65"/>
      <c r="I47" s="67"/>
      <c r="J47" s="67"/>
      <c r="K47" s="67"/>
      <c r="L47" s="67"/>
      <c r="M47" s="67"/>
      <c r="N47" s="67"/>
      <c r="O47" s="67"/>
      <c r="P47" s="51">
        <f t="shared" si="3"/>
        <v>0</v>
      </c>
    </row>
    <row r="48" spans="1:16" ht="12" customHeight="1">
      <c r="A48" s="38">
        <v>36</v>
      </c>
      <c r="B48" s="41" t="s">
        <v>34</v>
      </c>
      <c r="C48" s="48">
        <v>0.5</v>
      </c>
      <c r="D48" s="55">
        <v>75</v>
      </c>
      <c r="E48" s="46">
        <f t="shared" si="0"/>
        <v>7</v>
      </c>
      <c r="F48" s="55">
        <v>69.75</v>
      </c>
      <c r="G48" s="64"/>
      <c r="H48" s="65"/>
      <c r="I48" s="67"/>
      <c r="J48" s="67"/>
      <c r="K48" s="67"/>
      <c r="L48" s="67"/>
      <c r="M48" s="67">
        <v>20</v>
      </c>
      <c r="N48" s="67"/>
      <c r="O48" s="67"/>
      <c r="P48" s="51">
        <f t="shared" si="3"/>
        <v>1395</v>
      </c>
    </row>
    <row r="49" spans="1:16" ht="12" customHeight="1">
      <c r="A49" s="38">
        <v>37</v>
      </c>
      <c r="B49" s="41" t="s">
        <v>35</v>
      </c>
      <c r="C49" s="48">
        <v>0.5</v>
      </c>
      <c r="D49" s="55">
        <v>82</v>
      </c>
      <c r="E49" s="46">
        <f t="shared" si="0"/>
        <v>7</v>
      </c>
      <c r="F49" s="55">
        <v>76.26</v>
      </c>
      <c r="G49" s="64"/>
      <c r="H49" s="65"/>
      <c r="I49" s="67"/>
      <c r="J49" s="67"/>
      <c r="K49" s="67"/>
      <c r="L49" s="67"/>
      <c r="M49" s="67"/>
      <c r="N49" s="67"/>
      <c r="O49" s="67"/>
      <c r="P49" s="51">
        <f t="shared" si="3"/>
        <v>0</v>
      </c>
    </row>
    <row r="50" spans="1:16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0"/>
        <v>7</v>
      </c>
      <c r="F50" s="55">
        <v>87.32</v>
      </c>
      <c r="G50" s="64"/>
      <c r="H50" s="65"/>
      <c r="I50" s="67"/>
      <c r="J50" s="67"/>
      <c r="K50" s="67"/>
      <c r="L50" s="67"/>
      <c r="M50" s="67"/>
      <c r="N50" s="67"/>
      <c r="O50" s="67"/>
      <c r="P50" s="51">
        <f t="shared" si="3"/>
        <v>0</v>
      </c>
    </row>
    <row r="51" spans="1:16" ht="12" customHeight="1">
      <c r="A51" s="38">
        <v>39</v>
      </c>
      <c r="B51" s="41" t="s">
        <v>37</v>
      </c>
      <c r="C51" s="48">
        <v>0.5</v>
      </c>
      <c r="D51" s="55">
        <v>93.3</v>
      </c>
      <c r="E51" s="46">
        <f t="shared" si="0"/>
        <v>7</v>
      </c>
      <c r="F51" s="55">
        <v>86.77</v>
      </c>
      <c r="G51" s="64"/>
      <c r="H51" s="65"/>
      <c r="I51" s="67"/>
      <c r="J51" s="67"/>
      <c r="K51" s="67"/>
      <c r="L51" s="67"/>
      <c r="M51" s="67"/>
      <c r="N51" s="67"/>
      <c r="O51" s="67"/>
      <c r="P51" s="51">
        <f t="shared" si="3"/>
        <v>0</v>
      </c>
    </row>
    <row r="52" spans="1:16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0"/>
        <v>7</v>
      </c>
      <c r="F52" s="55">
        <v>86.77</v>
      </c>
      <c r="G52" s="64"/>
      <c r="H52" s="65"/>
      <c r="I52" s="67"/>
      <c r="J52" s="67"/>
      <c r="K52" s="67"/>
      <c r="L52" s="67"/>
      <c r="M52" s="67"/>
      <c r="N52" s="67"/>
      <c r="O52" s="67"/>
      <c r="P52" s="51">
        <f t="shared" si="3"/>
        <v>0</v>
      </c>
    </row>
    <row r="53" spans="1:16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0"/>
        <v>7</v>
      </c>
      <c r="F53" s="55">
        <v>87.33</v>
      </c>
      <c r="G53" s="64"/>
      <c r="H53" s="65"/>
      <c r="I53" s="67"/>
      <c r="J53" s="67"/>
      <c r="K53" s="67"/>
      <c r="L53" s="67"/>
      <c r="M53" s="67"/>
      <c r="N53" s="67"/>
      <c r="O53" s="67"/>
      <c r="P53" s="51">
        <f t="shared" si="3"/>
        <v>0</v>
      </c>
    </row>
    <row r="54" spans="1:16" ht="12" customHeight="1">
      <c r="A54" s="38">
        <v>42</v>
      </c>
      <c r="B54" s="41" t="s">
        <v>40</v>
      </c>
      <c r="C54" s="48">
        <v>0.5</v>
      </c>
      <c r="D54" s="55">
        <v>85</v>
      </c>
      <c r="E54" s="46">
        <f t="shared" si="0"/>
        <v>7</v>
      </c>
      <c r="F54" s="55">
        <v>79.05</v>
      </c>
      <c r="G54" s="64"/>
      <c r="H54" s="65"/>
      <c r="I54" s="67"/>
      <c r="J54" s="67"/>
      <c r="K54" s="67"/>
      <c r="L54" s="67"/>
      <c r="M54" s="67"/>
      <c r="N54" s="67"/>
      <c r="O54" s="67"/>
      <c r="P54" s="51">
        <f t="shared" si="3"/>
        <v>0</v>
      </c>
    </row>
    <row r="55" spans="1:16" ht="12" customHeight="1">
      <c r="A55" s="38">
        <v>43</v>
      </c>
      <c r="B55" s="41" t="s">
        <v>41</v>
      </c>
      <c r="C55" s="48">
        <v>0.5</v>
      </c>
      <c r="D55" s="55">
        <v>78</v>
      </c>
      <c r="E55" s="46">
        <f t="shared" si="0"/>
        <v>7</v>
      </c>
      <c r="F55" s="55">
        <v>72.54</v>
      </c>
      <c r="G55" s="64"/>
      <c r="H55" s="65"/>
      <c r="I55" s="67"/>
      <c r="J55" s="67"/>
      <c r="K55" s="67"/>
      <c r="L55" s="67"/>
      <c r="M55" s="67">
        <v>20</v>
      </c>
      <c r="N55" s="67"/>
      <c r="O55" s="67"/>
      <c r="P55" s="51">
        <f t="shared" si="3"/>
        <v>1450.8000000000002</v>
      </c>
    </row>
    <row r="56" spans="1:16" ht="12" customHeight="1">
      <c r="A56" s="38">
        <v>44</v>
      </c>
      <c r="B56" s="41" t="s">
        <v>42</v>
      </c>
      <c r="C56" s="48">
        <v>0.5</v>
      </c>
      <c r="D56" s="55">
        <v>95</v>
      </c>
      <c r="E56" s="46">
        <f t="shared" si="0"/>
        <v>7</v>
      </c>
      <c r="F56" s="55">
        <v>88.35</v>
      </c>
      <c r="G56" s="64"/>
      <c r="H56" s="65"/>
      <c r="I56" s="67"/>
      <c r="J56" s="67"/>
      <c r="K56" s="67"/>
      <c r="L56" s="67"/>
      <c r="M56" s="67"/>
      <c r="N56" s="67"/>
      <c r="O56" s="67"/>
      <c r="P56" s="51">
        <f t="shared" si="3"/>
        <v>0</v>
      </c>
    </row>
    <row r="57" spans="1:16" ht="12" customHeight="1">
      <c r="A57" s="38">
        <v>45</v>
      </c>
      <c r="B57" s="41" t="s">
        <v>43</v>
      </c>
      <c r="C57" s="48" t="s">
        <v>29</v>
      </c>
      <c r="D57" s="55">
        <v>30.7</v>
      </c>
      <c r="E57" s="46">
        <f t="shared" si="0"/>
        <v>7</v>
      </c>
      <c r="F57" s="55">
        <v>28.55</v>
      </c>
      <c r="G57" s="64"/>
      <c r="H57" s="65"/>
      <c r="I57" s="67"/>
      <c r="J57" s="67"/>
      <c r="K57" s="67"/>
      <c r="L57" s="67"/>
      <c r="M57" s="67"/>
      <c r="N57" s="67"/>
      <c r="O57" s="67"/>
      <c r="P57" s="51">
        <f t="shared" si="3"/>
        <v>0</v>
      </c>
    </row>
    <row r="58" spans="1:16" ht="12" customHeight="1">
      <c r="A58" s="38">
        <v>46</v>
      </c>
      <c r="B58" s="41" t="s">
        <v>43</v>
      </c>
      <c r="C58" s="48">
        <v>0.5</v>
      </c>
      <c r="D58" s="55">
        <v>99.9</v>
      </c>
      <c r="E58" s="46">
        <f t="shared" si="0"/>
        <v>7</v>
      </c>
      <c r="F58" s="55">
        <v>92.9</v>
      </c>
      <c r="G58" s="64"/>
      <c r="H58" s="65"/>
      <c r="I58" s="67"/>
      <c r="J58" s="67"/>
      <c r="K58" s="67"/>
      <c r="L58" s="67"/>
      <c r="M58" s="67"/>
      <c r="N58" s="67"/>
      <c r="O58" s="67"/>
      <c r="P58" s="51">
        <f t="shared" si="3"/>
        <v>0</v>
      </c>
    </row>
    <row r="59" spans="1:16" ht="12" customHeight="1">
      <c r="A59" s="38">
        <v>47</v>
      </c>
      <c r="B59" s="41" t="s">
        <v>44</v>
      </c>
      <c r="C59" s="48" t="s">
        <v>29</v>
      </c>
      <c r="D59" s="55">
        <v>42.9</v>
      </c>
      <c r="E59" s="46">
        <f t="shared" si="0"/>
        <v>7</v>
      </c>
      <c r="F59" s="55">
        <v>39.9</v>
      </c>
      <c r="G59" s="64"/>
      <c r="H59" s="65"/>
      <c r="I59" s="67"/>
      <c r="J59" s="67"/>
      <c r="K59" s="67"/>
      <c r="L59" s="67"/>
      <c r="M59" s="67"/>
      <c r="N59" s="67"/>
      <c r="O59" s="67"/>
      <c r="P59" s="51">
        <f t="shared" si="3"/>
        <v>0</v>
      </c>
    </row>
    <row r="60" spans="1:16" ht="12" customHeight="1">
      <c r="A60" s="38">
        <v>48</v>
      </c>
      <c r="B60" s="41" t="s">
        <v>45</v>
      </c>
      <c r="C60" s="48">
        <v>0.5</v>
      </c>
      <c r="D60" s="55">
        <v>163</v>
      </c>
      <c r="E60" s="46">
        <f t="shared" si="0"/>
        <v>7</v>
      </c>
      <c r="F60" s="55">
        <v>151.6</v>
      </c>
      <c r="G60" s="64"/>
      <c r="H60" s="65"/>
      <c r="I60" s="67"/>
      <c r="J60" s="67"/>
      <c r="K60" s="67"/>
      <c r="L60" s="67"/>
      <c r="M60" s="67"/>
      <c r="N60" s="67"/>
      <c r="O60" s="67"/>
      <c r="P60" s="51">
        <f t="shared" si="3"/>
        <v>0</v>
      </c>
    </row>
    <row r="61" spans="1:16" ht="12" customHeight="1">
      <c r="A61" s="38">
        <v>49</v>
      </c>
      <c r="B61" s="41" t="s">
        <v>46</v>
      </c>
      <c r="C61" s="48">
        <v>0.5</v>
      </c>
      <c r="D61" s="55">
        <v>89.9</v>
      </c>
      <c r="E61" s="46">
        <f t="shared" si="0"/>
        <v>7</v>
      </c>
      <c r="F61" s="55">
        <v>83.6</v>
      </c>
      <c r="G61" s="64"/>
      <c r="H61" s="65"/>
      <c r="I61" s="67"/>
      <c r="J61" s="67"/>
      <c r="K61" s="67"/>
      <c r="L61" s="67"/>
      <c r="M61" s="67"/>
      <c r="N61" s="67"/>
      <c r="O61" s="67"/>
      <c r="P61" s="51">
        <f t="shared" si="3"/>
        <v>0</v>
      </c>
    </row>
    <row r="62" spans="1:16" ht="12" customHeight="1">
      <c r="A62" s="38">
        <v>50</v>
      </c>
      <c r="B62" s="41" t="s">
        <v>47</v>
      </c>
      <c r="C62" s="48">
        <v>0.5</v>
      </c>
      <c r="D62" s="55">
        <v>165</v>
      </c>
      <c r="E62" s="46">
        <f t="shared" si="0"/>
        <v>7</v>
      </c>
      <c r="F62" s="55">
        <v>153.45</v>
      </c>
      <c r="G62" s="64"/>
      <c r="H62" s="65"/>
      <c r="I62" s="67"/>
      <c r="J62" s="67"/>
      <c r="K62" s="67"/>
      <c r="L62" s="67"/>
      <c r="M62" s="67"/>
      <c r="N62" s="67"/>
      <c r="O62" s="67"/>
      <c r="P62" s="51">
        <f t="shared" si="3"/>
        <v>0</v>
      </c>
    </row>
    <row r="63" spans="1:16" ht="12" customHeight="1">
      <c r="A63" s="155" t="s">
        <v>50</v>
      </c>
      <c r="B63" s="156"/>
      <c r="C63" s="15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  <row r="64" spans="1:16" ht="12" customHeight="1">
      <c r="A64" s="38">
        <v>53</v>
      </c>
      <c r="B64" s="59" t="s">
        <v>51</v>
      </c>
      <c r="C64" s="48">
        <v>0.7</v>
      </c>
      <c r="D64" s="55">
        <v>186.9</v>
      </c>
      <c r="E64" s="46">
        <v>7</v>
      </c>
      <c r="F64" s="55">
        <v>173.81</v>
      </c>
      <c r="G64" s="64">
        <v>12</v>
      </c>
      <c r="H64" s="65"/>
      <c r="I64" s="67">
        <v>12</v>
      </c>
      <c r="J64" s="67"/>
      <c r="K64" s="67"/>
      <c r="L64" s="67"/>
      <c r="M64" s="67">
        <v>24</v>
      </c>
      <c r="N64" s="67"/>
      <c r="O64" s="67"/>
      <c r="P64" s="51">
        <f aca="true" t="shared" si="4" ref="P64:P70">(SUM(G64:O64))*F64</f>
        <v>8342.880000000001</v>
      </c>
    </row>
    <row r="65" spans="1:16" ht="12" customHeight="1">
      <c r="A65" s="38">
        <v>54</v>
      </c>
      <c r="B65" s="59" t="s">
        <v>52</v>
      </c>
      <c r="C65" s="48">
        <v>0.7</v>
      </c>
      <c r="D65" s="55">
        <v>191.5</v>
      </c>
      <c r="E65" s="46">
        <f aca="true" t="shared" si="5" ref="E65:E70">E64</f>
        <v>7</v>
      </c>
      <c r="F65" s="55">
        <v>178.1</v>
      </c>
      <c r="G65" s="64"/>
      <c r="H65" s="65"/>
      <c r="I65" s="67"/>
      <c r="J65" s="67"/>
      <c r="K65" s="67"/>
      <c r="L65" s="67"/>
      <c r="M65" s="67">
        <v>24</v>
      </c>
      <c r="N65" s="67"/>
      <c r="O65" s="67"/>
      <c r="P65" s="51">
        <f t="shared" si="4"/>
        <v>4274.4</v>
      </c>
    </row>
    <row r="66" spans="1:16" ht="12" customHeight="1">
      <c r="A66" s="38">
        <v>55</v>
      </c>
      <c r="B66" s="59" t="s">
        <v>53</v>
      </c>
      <c r="C66" s="48">
        <v>0.7</v>
      </c>
      <c r="D66" s="55">
        <v>211.2</v>
      </c>
      <c r="E66" s="46">
        <f t="shared" si="5"/>
        <v>7</v>
      </c>
      <c r="F66" s="55">
        <v>196.42</v>
      </c>
      <c r="G66" s="64"/>
      <c r="H66" s="65"/>
      <c r="I66" s="67">
        <v>6</v>
      </c>
      <c r="J66" s="67"/>
      <c r="K66" s="67"/>
      <c r="L66" s="67"/>
      <c r="M66" s="67"/>
      <c r="N66" s="67"/>
      <c r="O66" s="67"/>
      <c r="P66" s="51">
        <f t="shared" si="4"/>
        <v>1178.52</v>
      </c>
    </row>
    <row r="67" spans="1:16" ht="12" customHeight="1">
      <c r="A67" s="38">
        <v>56</v>
      </c>
      <c r="B67" s="59" t="s">
        <v>54</v>
      </c>
      <c r="C67" s="48">
        <v>0.7</v>
      </c>
      <c r="D67" s="55">
        <v>196.1</v>
      </c>
      <c r="E67" s="46">
        <f t="shared" si="5"/>
        <v>7</v>
      </c>
      <c r="F67" s="55">
        <v>182.37</v>
      </c>
      <c r="G67" s="64"/>
      <c r="H67" s="65"/>
      <c r="I67" s="67"/>
      <c r="J67" s="67"/>
      <c r="K67" s="67"/>
      <c r="L67" s="67"/>
      <c r="M67" s="67"/>
      <c r="N67" s="67"/>
      <c r="O67" s="67"/>
      <c r="P67" s="51">
        <f t="shared" si="4"/>
        <v>0</v>
      </c>
    </row>
    <row r="68" spans="1:16" ht="12" customHeight="1">
      <c r="A68" s="38">
        <v>57</v>
      </c>
      <c r="B68" s="59" t="s">
        <v>55</v>
      </c>
      <c r="C68" s="48">
        <v>0.7</v>
      </c>
      <c r="D68" s="55">
        <v>185.4</v>
      </c>
      <c r="E68" s="46">
        <f t="shared" si="5"/>
        <v>7</v>
      </c>
      <c r="F68" s="55">
        <v>172.42</v>
      </c>
      <c r="G68" s="64"/>
      <c r="H68" s="65"/>
      <c r="I68" s="67"/>
      <c r="J68" s="67"/>
      <c r="K68" s="67"/>
      <c r="L68" s="67"/>
      <c r="M68" s="67"/>
      <c r="N68" s="67"/>
      <c r="O68" s="67"/>
      <c r="P68" s="51">
        <f t="shared" si="4"/>
        <v>0</v>
      </c>
    </row>
    <row r="69" spans="1:16" ht="12" customHeight="1">
      <c r="A69" s="38"/>
      <c r="B69" s="59" t="s">
        <v>58</v>
      </c>
      <c r="C69" s="60"/>
      <c r="D69" s="55">
        <v>20.4</v>
      </c>
      <c r="E69" s="46">
        <f t="shared" si="5"/>
        <v>7</v>
      </c>
      <c r="F69" s="55">
        <v>20.4</v>
      </c>
      <c r="G69" s="64"/>
      <c r="H69" s="65"/>
      <c r="I69" s="67"/>
      <c r="J69" s="67"/>
      <c r="K69" s="67"/>
      <c r="L69" s="67"/>
      <c r="M69" s="67">
        <v>100</v>
      </c>
      <c r="N69" s="67"/>
      <c r="O69" s="67"/>
      <c r="P69" s="51">
        <f t="shared" si="4"/>
        <v>2039.9999999999998</v>
      </c>
    </row>
    <row r="70" spans="1:16" ht="12" customHeight="1">
      <c r="A70" s="38"/>
      <c r="B70" s="59" t="s">
        <v>59</v>
      </c>
      <c r="C70" s="60"/>
      <c r="D70" s="55">
        <v>6.7</v>
      </c>
      <c r="E70" s="46">
        <f t="shared" si="5"/>
        <v>7</v>
      </c>
      <c r="F70" s="55">
        <v>6.7</v>
      </c>
      <c r="G70" s="64"/>
      <c r="H70" s="65"/>
      <c r="I70" s="67"/>
      <c r="J70" s="67"/>
      <c r="K70" s="67"/>
      <c r="L70" s="67"/>
      <c r="M70" s="67">
        <v>160</v>
      </c>
      <c r="N70" s="67"/>
      <c r="O70" s="67"/>
      <c r="P70" s="51">
        <f t="shared" si="4"/>
        <v>1072</v>
      </c>
    </row>
    <row r="71" spans="1:16" ht="12" customHeight="1">
      <c r="A71" s="38"/>
      <c r="B71" s="40" t="s">
        <v>99</v>
      </c>
      <c r="C71" s="60"/>
      <c r="D71" s="55">
        <v>221</v>
      </c>
      <c r="E71" s="46">
        <v>7</v>
      </c>
      <c r="F71" s="55">
        <v>205.53</v>
      </c>
      <c r="G71" s="64"/>
      <c r="H71" s="65"/>
      <c r="I71" s="67"/>
      <c r="J71" s="67"/>
      <c r="K71" s="67"/>
      <c r="L71" s="67"/>
      <c r="M71" s="67"/>
      <c r="N71" s="67"/>
      <c r="O71" s="67"/>
      <c r="P71" s="51">
        <f>SUM(G71+H71+I71+J71+K71+L71+M71+O71)*F71</f>
        <v>0</v>
      </c>
    </row>
    <row r="72" spans="1:16" ht="12" customHeight="1">
      <c r="A72" s="38"/>
      <c r="B72" s="40" t="s">
        <v>100</v>
      </c>
      <c r="C72" s="60"/>
      <c r="D72" s="55">
        <v>221</v>
      </c>
      <c r="E72" s="46">
        <v>7</v>
      </c>
      <c r="F72" s="55">
        <v>205.53</v>
      </c>
      <c r="G72" s="64"/>
      <c r="H72" s="65"/>
      <c r="I72" s="67"/>
      <c r="J72" s="67"/>
      <c r="K72" s="67"/>
      <c r="L72" s="67"/>
      <c r="M72" s="67"/>
      <c r="N72" s="67"/>
      <c r="O72" s="67"/>
      <c r="P72" s="51">
        <f>SUM(G72+H72+I72+J72+K72+L72+M72+O72)*F72</f>
        <v>0</v>
      </c>
    </row>
    <row r="73" spans="1:16" ht="12" customHeight="1">
      <c r="A73" s="38"/>
      <c r="B73" s="40" t="s">
        <v>101</v>
      </c>
      <c r="C73" s="60"/>
      <c r="D73" s="55">
        <v>221</v>
      </c>
      <c r="E73" s="46">
        <v>7</v>
      </c>
      <c r="F73" s="55">
        <v>205.53</v>
      </c>
      <c r="G73" s="64"/>
      <c r="H73" s="65"/>
      <c r="I73" s="67"/>
      <c r="J73" s="67"/>
      <c r="K73" s="67"/>
      <c r="L73" s="67"/>
      <c r="M73" s="67"/>
      <c r="N73" s="67"/>
      <c r="O73" s="67"/>
      <c r="P73" s="51">
        <f>SUM(G73+H73+I73+J73+K73+L73+M73+O73)*F73</f>
        <v>0</v>
      </c>
    </row>
    <row r="74" spans="1:16" ht="12" customHeight="1">
      <c r="A74" s="38"/>
      <c r="B74" s="40" t="s">
        <v>102</v>
      </c>
      <c r="C74" s="60"/>
      <c r="D74" s="55">
        <v>221</v>
      </c>
      <c r="E74" s="46">
        <v>7</v>
      </c>
      <c r="F74" s="55">
        <v>205.53</v>
      </c>
      <c r="G74" s="64"/>
      <c r="H74" s="65"/>
      <c r="I74" s="67"/>
      <c r="J74" s="67"/>
      <c r="K74" s="67"/>
      <c r="L74" s="67"/>
      <c r="M74" s="67"/>
      <c r="N74" s="67"/>
      <c r="O74" s="67"/>
      <c r="P74" s="51">
        <f>SUM(G74+H74+I74+J74+K74+L74+M74+O74)*F74</f>
        <v>0</v>
      </c>
    </row>
    <row r="75" spans="1:16" ht="12" customHeight="1" thickBo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16" ht="13.5" thickBot="1">
      <c r="A76" s="1"/>
      <c r="O76" t="s">
        <v>92</v>
      </c>
      <c r="P76" s="58">
        <f>SUM(P12:P71)</f>
        <v>181567.25999999992</v>
      </c>
    </row>
    <row r="77" ht="12.75">
      <c r="A77" s="1"/>
    </row>
    <row r="78" spans="1:16" ht="12.75">
      <c r="A78" s="1"/>
      <c r="O78" s="63" t="s">
        <v>104</v>
      </c>
      <c r="P78" s="57">
        <f>SUM('3.05'!O76+'8.05'!O76+'16.05'!O76+'24.05'!P76+'29.05'!P76)</f>
        <v>781602.5939999999</v>
      </c>
    </row>
    <row r="79" ht="12.75">
      <c r="A79" s="1"/>
    </row>
    <row r="80" ht="12.75">
      <c r="A80" s="2"/>
    </row>
    <row r="81" ht="12.75">
      <c r="A81" s="3"/>
    </row>
  </sheetData>
  <sheetProtection/>
  <mergeCells count="7">
    <mergeCell ref="A63:C63"/>
    <mergeCell ref="A7:A10"/>
    <mergeCell ref="B7:B10"/>
    <mergeCell ref="C7:C10"/>
    <mergeCell ref="G7:G8"/>
    <mergeCell ref="A11:C11"/>
    <mergeCell ref="A40:C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5">
      <selection activeCell="B22" sqref="B22:P25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4" width="5.625" style="45" customWidth="1"/>
    <col min="15" max="15" width="5.625" style="0" customWidth="1"/>
    <col min="16" max="16" width="12.50390625" style="0" customWidth="1"/>
  </cols>
  <sheetData>
    <row r="1" spans="1:15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42"/>
      <c r="O1" s="8"/>
    </row>
    <row r="2" spans="1:15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42"/>
      <c r="O2" s="8"/>
    </row>
    <row r="3" spans="1:15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42"/>
      <c r="O3" s="8"/>
    </row>
    <row r="4" spans="1:15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42"/>
      <c r="O4" s="8"/>
    </row>
    <row r="5" spans="1:15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42"/>
      <c r="O5" s="8"/>
    </row>
    <row r="6" spans="1:15" ht="12" customHeight="1">
      <c r="A6" s="8"/>
      <c r="B6" s="8"/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42"/>
      <c r="O6" s="8"/>
    </row>
    <row r="7" spans="1:15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50"/>
      <c r="O7" s="8"/>
    </row>
    <row r="8" spans="1:15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50"/>
      <c r="O8" s="8"/>
    </row>
    <row r="9" spans="1:15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43"/>
      <c r="O9" s="8"/>
    </row>
    <row r="10" spans="1:16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3</v>
      </c>
      <c r="N10" s="70">
        <v>14</v>
      </c>
      <c r="O10" s="71" t="s">
        <v>91</v>
      </c>
      <c r="P10" s="61" t="s">
        <v>87</v>
      </c>
    </row>
    <row r="11" spans="1:16" ht="12" customHeigh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ht="12" customHeight="1">
      <c r="A12" s="38">
        <v>1</v>
      </c>
      <c r="B12" s="39" t="s">
        <v>6</v>
      </c>
      <c r="C12" s="48">
        <v>0.5</v>
      </c>
      <c r="D12" s="110">
        <v>88.9</v>
      </c>
      <c r="E12" s="46">
        <f aca="true" t="shared" si="0" ref="E12:E62">E11</f>
        <v>7</v>
      </c>
      <c r="F12" s="55">
        <f aca="true" t="shared" si="1" ref="F12:F39">D12-(D12*E12/100)</f>
        <v>82.677</v>
      </c>
      <c r="G12" s="64">
        <v>40</v>
      </c>
      <c r="H12" s="65"/>
      <c r="I12" s="67">
        <v>60</v>
      </c>
      <c r="J12" s="67"/>
      <c r="K12" s="67"/>
      <c r="L12" s="67"/>
      <c r="M12" s="67">
        <v>120</v>
      </c>
      <c r="N12" s="67"/>
      <c r="O12" s="67"/>
      <c r="P12" s="51">
        <f aca="true" t="shared" si="2" ref="P12:P39">(SUM(G12:O12))*F12</f>
        <v>18188.940000000002</v>
      </c>
    </row>
    <row r="13" spans="1:16" ht="12" customHeight="1">
      <c r="A13" s="38">
        <v>2</v>
      </c>
      <c r="B13" s="39" t="s">
        <v>6</v>
      </c>
      <c r="C13" s="48">
        <v>0.7</v>
      </c>
      <c r="D13" s="110">
        <v>122.8</v>
      </c>
      <c r="E13" s="46">
        <f t="shared" si="0"/>
        <v>7</v>
      </c>
      <c r="F13" s="55">
        <f t="shared" si="1"/>
        <v>114.204</v>
      </c>
      <c r="G13" s="64">
        <v>24</v>
      </c>
      <c r="H13" s="65"/>
      <c r="I13" s="67">
        <v>24</v>
      </c>
      <c r="J13" s="67"/>
      <c r="K13" s="67"/>
      <c r="L13" s="67">
        <v>12</v>
      </c>
      <c r="M13" s="67">
        <v>48</v>
      </c>
      <c r="N13" s="67"/>
      <c r="O13" s="67">
        <v>36</v>
      </c>
      <c r="P13" s="51">
        <f t="shared" si="2"/>
        <v>16445.376</v>
      </c>
    </row>
    <row r="14" spans="1:16" ht="12" customHeight="1">
      <c r="A14" s="38">
        <v>3</v>
      </c>
      <c r="B14" s="39" t="s">
        <v>7</v>
      </c>
      <c r="C14" s="48">
        <v>0.5</v>
      </c>
      <c r="D14" s="110">
        <v>85</v>
      </c>
      <c r="E14" s="46">
        <f t="shared" si="0"/>
        <v>7</v>
      </c>
      <c r="F14" s="55">
        <f t="shared" si="1"/>
        <v>79.05</v>
      </c>
      <c r="G14" s="64"/>
      <c r="H14" s="65"/>
      <c r="I14" s="67"/>
      <c r="J14" s="67"/>
      <c r="K14" s="67"/>
      <c r="L14" s="67"/>
      <c r="M14" s="67">
        <v>20</v>
      </c>
      <c r="N14" s="67"/>
      <c r="O14" s="67"/>
      <c r="P14" s="51">
        <f t="shared" si="2"/>
        <v>1581</v>
      </c>
    </row>
    <row r="15" spans="1:16" ht="12" customHeight="1">
      <c r="A15" s="38">
        <v>4</v>
      </c>
      <c r="B15" s="39" t="s">
        <v>8</v>
      </c>
      <c r="C15" s="48">
        <v>0.5</v>
      </c>
      <c r="D15" s="110">
        <v>85</v>
      </c>
      <c r="E15" s="46">
        <f t="shared" si="0"/>
        <v>7</v>
      </c>
      <c r="F15" s="55">
        <f t="shared" si="1"/>
        <v>79.05</v>
      </c>
      <c r="G15" s="64"/>
      <c r="H15" s="65"/>
      <c r="I15" s="67"/>
      <c r="J15" s="67"/>
      <c r="K15" s="67"/>
      <c r="L15" s="67"/>
      <c r="M15" s="67"/>
      <c r="N15" s="67"/>
      <c r="O15" s="67"/>
      <c r="P15" s="51">
        <f t="shared" si="2"/>
        <v>0</v>
      </c>
    </row>
    <row r="16" spans="1:16" ht="12" customHeight="1">
      <c r="A16" s="38">
        <v>5</v>
      </c>
      <c r="B16" s="39" t="s">
        <v>9</v>
      </c>
      <c r="C16" s="48">
        <v>0.5</v>
      </c>
      <c r="D16" s="110">
        <v>85</v>
      </c>
      <c r="E16" s="46">
        <f t="shared" si="0"/>
        <v>7</v>
      </c>
      <c r="F16" s="55">
        <f t="shared" si="1"/>
        <v>79.05</v>
      </c>
      <c r="G16" s="64"/>
      <c r="H16" s="65"/>
      <c r="I16" s="67"/>
      <c r="J16" s="67"/>
      <c r="K16" s="67"/>
      <c r="L16" s="67"/>
      <c r="M16" s="67"/>
      <c r="N16" s="67"/>
      <c r="O16" s="67"/>
      <c r="P16" s="51">
        <f t="shared" si="2"/>
        <v>0</v>
      </c>
    </row>
    <row r="17" spans="1:16" ht="12" customHeight="1">
      <c r="A17" s="38">
        <v>6</v>
      </c>
      <c r="B17" s="39" t="s">
        <v>10</v>
      </c>
      <c r="C17" s="48">
        <v>0.7</v>
      </c>
      <c r="D17" s="110">
        <v>251.6</v>
      </c>
      <c r="E17" s="46">
        <f t="shared" si="0"/>
        <v>7</v>
      </c>
      <c r="F17" s="55">
        <f t="shared" si="1"/>
        <v>233.988</v>
      </c>
      <c r="G17" s="64"/>
      <c r="H17" s="65"/>
      <c r="I17" s="67"/>
      <c r="J17" s="67"/>
      <c r="K17" s="67"/>
      <c r="L17" s="67"/>
      <c r="M17" s="67"/>
      <c r="N17" s="67"/>
      <c r="O17" s="67"/>
      <c r="P17" s="51">
        <f t="shared" si="2"/>
        <v>0</v>
      </c>
    </row>
    <row r="18" spans="1:16" ht="12" customHeight="1">
      <c r="A18" s="38">
        <v>7</v>
      </c>
      <c r="B18" s="39" t="s">
        <v>11</v>
      </c>
      <c r="C18" s="48">
        <v>1.75</v>
      </c>
      <c r="D18" s="110">
        <v>491.8</v>
      </c>
      <c r="E18" s="46">
        <f t="shared" si="0"/>
        <v>7</v>
      </c>
      <c r="F18" s="55">
        <f t="shared" si="1"/>
        <v>457.374</v>
      </c>
      <c r="G18" s="64"/>
      <c r="H18" s="65"/>
      <c r="I18" s="67"/>
      <c r="J18" s="67"/>
      <c r="K18" s="67"/>
      <c r="L18" s="67"/>
      <c r="M18" s="67"/>
      <c r="N18" s="67"/>
      <c r="O18" s="67"/>
      <c r="P18" s="51">
        <f t="shared" si="2"/>
        <v>0</v>
      </c>
    </row>
    <row r="19" spans="1:16" ht="12" customHeight="1">
      <c r="A19" s="38">
        <v>8</v>
      </c>
      <c r="B19" s="39" t="s">
        <v>12</v>
      </c>
      <c r="C19" s="48">
        <v>0.5</v>
      </c>
      <c r="D19" s="110">
        <v>88.9</v>
      </c>
      <c r="E19" s="46">
        <f t="shared" si="0"/>
        <v>7</v>
      </c>
      <c r="F19" s="55">
        <f t="shared" si="1"/>
        <v>82.677</v>
      </c>
      <c r="G19" s="64"/>
      <c r="H19" s="65"/>
      <c r="I19" s="67"/>
      <c r="J19" s="67"/>
      <c r="K19" s="67"/>
      <c r="L19" s="67"/>
      <c r="M19" s="67">
        <v>80</v>
      </c>
      <c r="N19" s="67"/>
      <c r="O19" s="67">
        <v>40</v>
      </c>
      <c r="P19" s="51">
        <f t="shared" si="2"/>
        <v>9921.240000000002</v>
      </c>
    </row>
    <row r="20" spans="1:16" ht="12" customHeight="1">
      <c r="A20" s="38">
        <v>9</v>
      </c>
      <c r="B20" s="39" t="s">
        <v>13</v>
      </c>
      <c r="C20" s="48">
        <v>0.75</v>
      </c>
      <c r="D20" s="110">
        <v>131</v>
      </c>
      <c r="E20" s="46">
        <f t="shared" si="0"/>
        <v>7</v>
      </c>
      <c r="F20" s="55">
        <f t="shared" si="1"/>
        <v>121.83</v>
      </c>
      <c r="G20" s="64"/>
      <c r="H20" s="65"/>
      <c r="I20" s="67"/>
      <c r="J20" s="67"/>
      <c r="K20" s="67"/>
      <c r="L20" s="67"/>
      <c r="M20" s="67">
        <v>24</v>
      </c>
      <c r="N20" s="67"/>
      <c r="O20" s="67"/>
      <c r="P20" s="51">
        <f t="shared" si="2"/>
        <v>2923.92</v>
      </c>
    </row>
    <row r="21" spans="1:16" ht="12" customHeight="1">
      <c r="A21" s="38">
        <v>10</v>
      </c>
      <c r="B21" s="39" t="s">
        <v>13</v>
      </c>
      <c r="C21" s="48">
        <v>1.75</v>
      </c>
      <c r="D21" s="110">
        <v>383.5</v>
      </c>
      <c r="E21" s="46">
        <f t="shared" si="0"/>
        <v>7</v>
      </c>
      <c r="F21" s="55">
        <f t="shared" si="1"/>
        <v>356.655</v>
      </c>
      <c r="G21" s="64"/>
      <c r="H21" s="65"/>
      <c r="I21" s="67"/>
      <c r="J21" s="67"/>
      <c r="K21" s="67"/>
      <c r="L21" s="67"/>
      <c r="M21" s="67"/>
      <c r="N21" s="67"/>
      <c r="O21" s="67"/>
      <c r="P21" s="51">
        <f t="shared" si="2"/>
        <v>0</v>
      </c>
    </row>
    <row r="22" spans="1:16" ht="12" customHeight="1">
      <c r="A22" s="37">
        <v>11</v>
      </c>
      <c r="B22" s="136" t="s">
        <v>14</v>
      </c>
      <c r="C22" s="137">
        <v>0.5</v>
      </c>
      <c r="D22" s="138">
        <v>99.4</v>
      </c>
      <c r="E22" s="139">
        <f t="shared" si="0"/>
        <v>7</v>
      </c>
      <c r="F22" s="140">
        <f t="shared" si="1"/>
        <v>92.44200000000001</v>
      </c>
      <c r="G22" s="141">
        <v>20</v>
      </c>
      <c r="H22" s="141">
        <v>20</v>
      </c>
      <c r="I22" s="142"/>
      <c r="J22" s="142">
        <v>20</v>
      </c>
      <c r="K22" s="142"/>
      <c r="L22" s="142"/>
      <c r="M22" s="142"/>
      <c r="N22" s="142"/>
      <c r="O22" s="142"/>
      <c r="P22" s="143">
        <f t="shared" si="2"/>
        <v>5546.52</v>
      </c>
    </row>
    <row r="23" spans="1:16" ht="12" customHeight="1">
      <c r="A23" s="37">
        <v>12</v>
      </c>
      <c r="B23" s="136" t="s">
        <v>15</v>
      </c>
      <c r="C23" s="137">
        <v>0.5</v>
      </c>
      <c r="D23" s="138">
        <v>99.4</v>
      </c>
      <c r="E23" s="139">
        <f t="shared" si="0"/>
        <v>7</v>
      </c>
      <c r="F23" s="140">
        <f t="shared" si="1"/>
        <v>92.44200000000001</v>
      </c>
      <c r="G23" s="141"/>
      <c r="H23" s="141"/>
      <c r="I23" s="142"/>
      <c r="J23" s="142"/>
      <c r="K23" s="142"/>
      <c r="L23" s="142"/>
      <c r="M23" s="142"/>
      <c r="N23" s="142"/>
      <c r="O23" s="142"/>
      <c r="P23" s="143">
        <f t="shared" si="2"/>
        <v>0</v>
      </c>
    </row>
    <row r="24" spans="1:16" ht="12" customHeight="1">
      <c r="A24" s="37">
        <v>13</v>
      </c>
      <c r="B24" s="136" t="s">
        <v>16</v>
      </c>
      <c r="C24" s="137">
        <v>0.5</v>
      </c>
      <c r="D24" s="138">
        <v>99.4</v>
      </c>
      <c r="E24" s="139">
        <f t="shared" si="0"/>
        <v>7</v>
      </c>
      <c r="F24" s="140">
        <f t="shared" si="1"/>
        <v>92.44200000000001</v>
      </c>
      <c r="G24" s="141"/>
      <c r="H24" s="141">
        <v>20</v>
      </c>
      <c r="I24" s="142"/>
      <c r="J24" s="142"/>
      <c r="K24" s="142"/>
      <c r="L24" s="142"/>
      <c r="M24" s="142"/>
      <c r="N24" s="142"/>
      <c r="O24" s="142"/>
      <c r="P24" s="143">
        <f t="shared" si="2"/>
        <v>1848.8400000000001</v>
      </c>
    </row>
    <row r="25" spans="1:16" ht="12" customHeight="1">
      <c r="A25" s="37">
        <v>14</v>
      </c>
      <c r="B25" s="136" t="s">
        <v>17</v>
      </c>
      <c r="C25" s="137">
        <v>0.5</v>
      </c>
      <c r="D25" s="138">
        <v>99.4</v>
      </c>
      <c r="E25" s="139">
        <f t="shared" si="0"/>
        <v>7</v>
      </c>
      <c r="F25" s="140">
        <f t="shared" si="1"/>
        <v>92.44200000000001</v>
      </c>
      <c r="G25" s="141"/>
      <c r="H25" s="141"/>
      <c r="I25" s="142"/>
      <c r="J25" s="142"/>
      <c r="K25" s="142"/>
      <c r="L25" s="142"/>
      <c r="M25" s="142"/>
      <c r="N25" s="142"/>
      <c r="O25" s="142"/>
      <c r="P25" s="143">
        <f t="shared" si="2"/>
        <v>0</v>
      </c>
    </row>
    <row r="26" spans="1:16" ht="12" customHeight="1">
      <c r="A26" s="37">
        <v>15</v>
      </c>
      <c r="B26" s="39" t="s">
        <v>18</v>
      </c>
      <c r="C26" s="48">
        <v>0.25</v>
      </c>
      <c r="D26" s="110">
        <v>43.8</v>
      </c>
      <c r="E26" s="46">
        <f t="shared" si="0"/>
        <v>7</v>
      </c>
      <c r="F26" s="55">
        <f t="shared" si="1"/>
        <v>40.733999999999995</v>
      </c>
      <c r="G26" s="64"/>
      <c r="H26" s="65"/>
      <c r="I26" s="67">
        <v>60</v>
      </c>
      <c r="J26" s="67"/>
      <c r="K26" s="67"/>
      <c r="L26" s="67"/>
      <c r="M26" s="67"/>
      <c r="N26" s="67"/>
      <c r="O26" s="67"/>
      <c r="P26" s="51">
        <f t="shared" si="2"/>
        <v>2444.0399999999995</v>
      </c>
    </row>
    <row r="27" spans="1:16" ht="12" customHeight="1">
      <c r="A27" s="38">
        <v>16</v>
      </c>
      <c r="B27" s="39" t="s">
        <v>18</v>
      </c>
      <c r="C27" s="48">
        <v>0.5</v>
      </c>
      <c r="D27" s="110">
        <v>71.2</v>
      </c>
      <c r="E27" s="46">
        <f t="shared" si="0"/>
        <v>7</v>
      </c>
      <c r="F27" s="55">
        <f t="shared" si="1"/>
        <v>66.21600000000001</v>
      </c>
      <c r="G27" s="64"/>
      <c r="H27" s="65"/>
      <c r="I27" s="67">
        <v>60</v>
      </c>
      <c r="J27" s="67">
        <v>20</v>
      </c>
      <c r="K27" s="67"/>
      <c r="L27" s="67">
        <v>20</v>
      </c>
      <c r="M27" s="67">
        <v>60</v>
      </c>
      <c r="N27" s="67"/>
      <c r="O27" s="67"/>
      <c r="P27" s="51">
        <f t="shared" si="2"/>
        <v>10594.560000000001</v>
      </c>
    </row>
    <row r="28" spans="1:16" ht="12" customHeight="1">
      <c r="A28" s="38">
        <v>17</v>
      </c>
      <c r="B28" s="39" t="s">
        <v>18</v>
      </c>
      <c r="C28" s="48">
        <v>0.75</v>
      </c>
      <c r="D28" s="110">
        <v>122</v>
      </c>
      <c r="E28" s="46">
        <f t="shared" si="0"/>
        <v>7</v>
      </c>
      <c r="F28" s="55">
        <f t="shared" si="1"/>
        <v>113.46000000000001</v>
      </c>
      <c r="G28" s="64"/>
      <c r="H28" s="65"/>
      <c r="I28" s="67"/>
      <c r="J28" s="67"/>
      <c r="K28" s="67"/>
      <c r="L28" s="67"/>
      <c r="M28" s="67">
        <v>12</v>
      </c>
      <c r="N28" s="67"/>
      <c r="O28" s="67"/>
      <c r="P28" s="51">
        <f t="shared" si="2"/>
        <v>1361.52</v>
      </c>
    </row>
    <row r="29" spans="1:16" ht="12" customHeight="1">
      <c r="A29" s="38">
        <v>18</v>
      </c>
      <c r="B29" s="39" t="s">
        <v>19</v>
      </c>
      <c r="C29" s="48">
        <v>0.25</v>
      </c>
      <c r="D29" s="110">
        <v>45.8</v>
      </c>
      <c r="E29" s="46">
        <f t="shared" si="0"/>
        <v>7</v>
      </c>
      <c r="F29" s="55">
        <f t="shared" si="1"/>
        <v>42.593999999999994</v>
      </c>
      <c r="G29" s="64"/>
      <c r="H29" s="65"/>
      <c r="I29" s="67">
        <v>90</v>
      </c>
      <c r="J29" s="67">
        <v>30</v>
      </c>
      <c r="K29" s="67"/>
      <c r="L29" s="67"/>
      <c r="M29" s="67">
        <v>60</v>
      </c>
      <c r="N29" s="67"/>
      <c r="O29" s="67"/>
      <c r="P29" s="51">
        <f t="shared" si="2"/>
        <v>7666.919999999999</v>
      </c>
    </row>
    <row r="30" spans="1:16" ht="12" customHeight="1">
      <c r="A30" s="38">
        <v>19</v>
      </c>
      <c r="B30" s="39" t="s">
        <v>20</v>
      </c>
      <c r="C30" s="48">
        <v>0.5</v>
      </c>
      <c r="D30" s="110">
        <v>85.5</v>
      </c>
      <c r="E30" s="46">
        <f t="shared" si="0"/>
        <v>7</v>
      </c>
      <c r="F30" s="55">
        <f t="shared" si="1"/>
        <v>79.515</v>
      </c>
      <c r="G30" s="64">
        <v>40</v>
      </c>
      <c r="H30" s="65"/>
      <c r="I30" s="67">
        <v>60</v>
      </c>
      <c r="J30" s="67"/>
      <c r="K30" s="67"/>
      <c r="L30" s="67"/>
      <c r="M30" s="67">
        <v>80</v>
      </c>
      <c r="N30" s="67"/>
      <c r="O30" s="67">
        <v>40</v>
      </c>
      <c r="P30" s="51">
        <f t="shared" si="2"/>
        <v>17493.3</v>
      </c>
    </row>
    <row r="31" spans="1:16" ht="12" customHeight="1">
      <c r="A31" s="38">
        <v>20</v>
      </c>
      <c r="B31" s="39" t="s">
        <v>20</v>
      </c>
      <c r="C31" s="48">
        <v>0.75</v>
      </c>
      <c r="D31" s="110">
        <v>124.2</v>
      </c>
      <c r="E31" s="46">
        <f t="shared" si="0"/>
        <v>7</v>
      </c>
      <c r="F31" s="55">
        <f t="shared" si="1"/>
        <v>115.506</v>
      </c>
      <c r="G31" s="64"/>
      <c r="H31" s="65"/>
      <c r="I31" s="67">
        <v>24</v>
      </c>
      <c r="J31" s="67">
        <v>12</v>
      </c>
      <c r="K31" s="67"/>
      <c r="L31" s="67"/>
      <c r="M31" s="67">
        <v>36</v>
      </c>
      <c r="N31" s="67"/>
      <c r="O31" s="67">
        <v>24</v>
      </c>
      <c r="P31" s="51">
        <f t="shared" si="2"/>
        <v>11088.576000000001</v>
      </c>
    </row>
    <row r="32" spans="1:16" ht="12" customHeight="1">
      <c r="A32" s="38">
        <v>21</v>
      </c>
      <c r="B32" s="39" t="s">
        <v>19</v>
      </c>
      <c r="C32" s="48">
        <v>1.75</v>
      </c>
      <c r="D32" s="110">
        <v>298</v>
      </c>
      <c r="E32" s="46">
        <f t="shared" si="0"/>
        <v>7</v>
      </c>
      <c r="F32" s="55">
        <f t="shared" si="1"/>
        <v>277.14</v>
      </c>
      <c r="G32" s="64"/>
      <c r="H32" s="65"/>
      <c r="I32" s="67"/>
      <c r="J32" s="67"/>
      <c r="K32" s="67"/>
      <c r="L32" s="67"/>
      <c r="M32" s="67"/>
      <c r="N32" s="67"/>
      <c r="O32" s="67"/>
      <c r="P32" s="51">
        <f t="shared" si="2"/>
        <v>0</v>
      </c>
    </row>
    <row r="33" spans="1:16" ht="12" customHeight="1">
      <c r="A33" s="38">
        <v>22</v>
      </c>
      <c r="B33" s="39" t="s">
        <v>21</v>
      </c>
      <c r="C33" s="48">
        <v>0.7</v>
      </c>
      <c r="D33" s="110">
        <v>531.7</v>
      </c>
      <c r="E33" s="46">
        <f t="shared" si="0"/>
        <v>7</v>
      </c>
      <c r="F33" s="55">
        <f t="shared" si="1"/>
        <v>494.48100000000005</v>
      </c>
      <c r="G33" s="64"/>
      <c r="H33" s="65"/>
      <c r="I33" s="67"/>
      <c r="J33" s="67"/>
      <c r="K33" s="67"/>
      <c r="L33" s="67"/>
      <c r="M33" s="67"/>
      <c r="N33" s="67"/>
      <c r="O33" s="67"/>
      <c r="P33" s="51">
        <f t="shared" si="2"/>
        <v>0</v>
      </c>
    </row>
    <row r="34" spans="1:16" ht="12" customHeight="1">
      <c r="A34" s="38">
        <v>23</v>
      </c>
      <c r="B34" s="39" t="s">
        <v>22</v>
      </c>
      <c r="C34" s="48">
        <v>0.5</v>
      </c>
      <c r="D34" s="110">
        <v>85.1</v>
      </c>
      <c r="E34" s="46">
        <f t="shared" si="0"/>
        <v>7</v>
      </c>
      <c r="F34" s="55">
        <f t="shared" si="1"/>
        <v>79.143</v>
      </c>
      <c r="G34" s="64">
        <v>20</v>
      </c>
      <c r="H34" s="65"/>
      <c r="I34" s="67">
        <v>40</v>
      </c>
      <c r="J34" s="67"/>
      <c r="K34" s="67"/>
      <c r="L34" s="67"/>
      <c r="M34" s="67"/>
      <c r="N34" s="67"/>
      <c r="O34" s="67"/>
      <c r="P34" s="51">
        <f t="shared" si="2"/>
        <v>4748.58</v>
      </c>
    </row>
    <row r="35" spans="1:16" ht="12" customHeight="1">
      <c r="A35" s="38">
        <v>24</v>
      </c>
      <c r="B35" s="39" t="s">
        <v>23</v>
      </c>
      <c r="C35" s="48">
        <v>0.25</v>
      </c>
      <c r="D35" s="110">
        <v>43.8</v>
      </c>
      <c r="E35" s="46">
        <f t="shared" si="0"/>
        <v>7</v>
      </c>
      <c r="F35" s="55">
        <f t="shared" si="1"/>
        <v>40.733999999999995</v>
      </c>
      <c r="G35" s="64"/>
      <c r="H35" s="65"/>
      <c r="I35" s="67"/>
      <c r="J35" s="67"/>
      <c r="K35" s="67"/>
      <c r="L35" s="67">
        <v>30</v>
      </c>
      <c r="M35" s="67">
        <v>60</v>
      </c>
      <c r="N35" s="67"/>
      <c r="O35" s="67"/>
      <c r="P35" s="51">
        <f t="shared" si="2"/>
        <v>3666.0599999999995</v>
      </c>
    </row>
    <row r="36" spans="1:16" ht="12" customHeight="1">
      <c r="A36" s="38">
        <v>25</v>
      </c>
      <c r="B36" s="39" t="s">
        <v>23</v>
      </c>
      <c r="C36" s="48">
        <v>0.5</v>
      </c>
      <c r="D36" s="110">
        <v>84.7</v>
      </c>
      <c r="E36" s="46">
        <f t="shared" si="0"/>
        <v>7</v>
      </c>
      <c r="F36" s="55">
        <f t="shared" si="1"/>
        <v>78.771</v>
      </c>
      <c r="G36" s="64"/>
      <c r="H36" s="65"/>
      <c r="I36" s="67">
        <v>60</v>
      </c>
      <c r="J36" s="67"/>
      <c r="K36" s="67"/>
      <c r="L36" s="67">
        <v>20</v>
      </c>
      <c r="M36" s="67">
        <v>20</v>
      </c>
      <c r="N36" s="67"/>
      <c r="O36" s="67"/>
      <c r="P36" s="51">
        <f t="shared" si="2"/>
        <v>7877.1</v>
      </c>
    </row>
    <row r="37" spans="1:16" ht="12" customHeight="1">
      <c r="A37" s="38">
        <v>26</v>
      </c>
      <c r="B37" s="39" t="s">
        <v>24</v>
      </c>
      <c r="C37" s="48">
        <v>0.25</v>
      </c>
      <c r="D37" s="110">
        <v>43.8</v>
      </c>
      <c r="E37" s="46">
        <f t="shared" si="0"/>
        <v>7</v>
      </c>
      <c r="F37" s="55">
        <f t="shared" si="1"/>
        <v>40.733999999999995</v>
      </c>
      <c r="G37" s="64">
        <v>60</v>
      </c>
      <c r="H37" s="65"/>
      <c r="I37" s="67">
        <v>60</v>
      </c>
      <c r="J37" s="67">
        <v>30</v>
      </c>
      <c r="K37" s="67"/>
      <c r="L37" s="67">
        <v>30</v>
      </c>
      <c r="M37" s="67">
        <v>60</v>
      </c>
      <c r="N37" s="67"/>
      <c r="O37" s="67"/>
      <c r="P37" s="51">
        <f t="shared" si="2"/>
        <v>9776.159999999998</v>
      </c>
    </row>
    <row r="38" spans="1:16" ht="12" customHeight="1">
      <c r="A38" s="38">
        <v>27</v>
      </c>
      <c r="B38" s="39" t="s">
        <v>24</v>
      </c>
      <c r="C38" s="48">
        <v>0.5</v>
      </c>
      <c r="D38" s="110">
        <v>81.8</v>
      </c>
      <c r="E38" s="46">
        <f t="shared" si="0"/>
        <v>7</v>
      </c>
      <c r="F38" s="55">
        <f t="shared" si="1"/>
        <v>76.074</v>
      </c>
      <c r="G38" s="64">
        <v>40</v>
      </c>
      <c r="H38" s="65"/>
      <c r="I38" s="67">
        <v>80</v>
      </c>
      <c r="J38" s="67"/>
      <c r="K38" s="67"/>
      <c r="L38" s="67">
        <v>20</v>
      </c>
      <c r="M38" s="67"/>
      <c r="N38" s="67"/>
      <c r="O38" s="67"/>
      <c r="P38" s="51">
        <f t="shared" si="2"/>
        <v>10650.36</v>
      </c>
    </row>
    <row r="39" spans="1:16" ht="12" customHeight="1">
      <c r="A39" s="38">
        <v>28</v>
      </c>
      <c r="B39" s="39" t="s">
        <v>25</v>
      </c>
      <c r="C39" s="48">
        <v>0.5</v>
      </c>
      <c r="D39" s="110">
        <v>85.1</v>
      </c>
      <c r="E39" s="46">
        <f t="shared" si="0"/>
        <v>7</v>
      </c>
      <c r="F39" s="55">
        <f t="shared" si="1"/>
        <v>79.143</v>
      </c>
      <c r="G39" s="64"/>
      <c r="H39" s="65"/>
      <c r="I39" s="67"/>
      <c r="J39" s="67"/>
      <c r="K39" s="67"/>
      <c r="L39" s="67"/>
      <c r="M39" s="67"/>
      <c r="N39" s="67"/>
      <c r="O39" s="67"/>
      <c r="P39" s="51">
        <f t="shared" si="2"/>
        <v>0</v>
      </c>
    </row>
    <row r="40" spans="1:16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2" customHeight="1">
      <c r="A41" s="38">
        <v>29</v>
      </c>
      <c r="B41" s="41" t="s">
        <v>27</v>
      </c>
      <c r="C41" s="48">
        <v>0.5</v>
      </c>
      <c r="D41" s="55">
        <v>99.5</v>
      </c>
      <c r="E41" s="46">
        <f t="shared" si="0"/>
        <v>7</v>
      </c>
      <c r="F41" s="55">
        <v>92.5</v>
      </c>
      <c r="G41" s="64">
        <v>20</v>
      </c>
      <c r="H41" s="65"/>
      <c r="I41" s="67"/>
      <c r="J41" s="67"/>
      <c r="K41" s="67"/>
      <c r="L41" s="67"/>
      <c r="M41" s="67"/>
      <c r="N41" s="67"/>
      <c r="O41" s="67"/>
      <c r="P41" s="51">
        <f aca="true" t="shared" si="3" ref="P41:P62">(SUM(G41:O41))*F41</f>
        <v>1850</v>
      </c>
    </row>
    <row r="42" spans="1:16" ht="12" customHeight="1">
      <c r="A42" s="38">
        <v>30</v>
      </c>
      <c r="B42" s="41" t="s">
        <v>28</v>
      </c>
      <c r="C42" s="48" t="s">
        <v>29</v>
      </c>
      <c r="D42" s="55">
        <v>31.3</v>
      </c>
      <c r="E42" s="46">
        <f t="shared" si="0"/>
        <v>7</v>
      </c>
      <c r="F42" s="55">
        <v>29.11</v>
      </c>
      <c r="G42" s="64"/>
      <c r="H42" s="65"/>
      <c r="I42" s="67"/>
      <c r="J42" s="67"/>
      <c r="K42" s="67"/>
      <c r="L42" s="67"/>
      <c r="M42" s="67"/>
      <c r="N42" s="67"/>
      <c r="O42" s="67"/>
      <c r="P42" s="51">
        <f t="shared" si="3"/>
        <v>0</v>
      </c>
    </row>
    <row r="43" spans="1:16" ht="12" customHeight="1">
      <c r="A43" s="38">
        <v>31</v>
      </c>
      <c r="B43" s="41" t="s">
        <v>28</v>
      </c>
      <c r="C43" s="48">
        <v>0.5</v>
      </c>
      <c r="D43" s="55">
        <v>95</v>
      </c>
      <c r="E43" s="46">
        <f t="shared" si="0"/>
        <v>7</v>
      </c>
      <c r="F43" s="55">
        <v>88.38</v>
      </c>
      <c r="G43" s="64">
        <v>20</v>
      </c>
      <c r="H43" s="65"/>
      <c r="I43" s="67"/>
      <c r="J43" s="67"/>
      <c r="K43" s="67"/>
      <c r="L43" s="67"/>
      <c r="M43" s="67">
        <v>20</v>
      </c>
      <c r="N43" s="67"/>
      <c r="O43" s="67"/>
      <c r="P43" s="51">
        <f t="shared" si="3"/>
        <v>3535.2</v>
      </c>
    </row>
    <row r="44" spans="1:16" ht="12" customHeight="1">
      <c r="A44" s="38">
        <v>32</v>
      </c>
      <c r="B44" s="41" t="s">
        <v>30</v>
      </c>
      <c r="C44" s="48">
        <v>0.5</v>
      </c>
      <c r="D44" s="55">
        <v>77</v>
      </c>
      <c r="E44" s="46">
        <f t="shared" si="0"/>
        <v>7</v>
      </c>
      <c r="F44" s="55">
        <v>71.61</v>
      </c>
      <c r="G44" s="64"/>
      <c r="H44" s="65"/>
      <c r="I44" s="67">
        <v>20</v>
      </c>
      <c r="J44" s="67"/>
      <c r="K44" s="67"/>
      <c r="L44" s="67"/>
      <c r="M44" s="67">
        <v>40</v>
      </c>
      <c r="N44" s="67"/>
      <c r="O44" s="67"/>
      <c r="P44" s="51">
        <f t="shared" si="3"/>
        <v>4296.6</v>
      </c>
    </row>
    <row r="45" spans="1:16" ht="12" customHeight="1">
      <c r="A45" s="38">
        <v>33</v>
      </c>
      <c r="B45" s="41" t="s">
        <v>31</v>
      </c>
      <c r="C45" s="48">
        <v>0.5</v>
      </c>
      <c r="D45" s="55">
        <v>76</v>
      </c>
      <c r="E45" s="46">
        <f t="shared" si="0"/>
        <v>7</v>
      </c>
      <c r="F45" s="55">
        <v>70.68</v>
      </c>
      <c r="G45" s="64"/>
      <c r="H45" s="65"/>
      <c r="I45" s="67"/>
      <c r="J45" s="67"/>
      <c r="K45" s="67"/>
      <c r="L45" s="67"/>
      <c r="M45" s="67">
        <v>20</v>
      </c>
      <c r="N45" s="67"/>
      <c r="O45" s="67"/>
      <c r="P45" s="51">
        <f t="shared" si="3"/>
        <v>1413.6000000000001</v>
      </c>
    </row>
    <row r="46" spans="1:16" ht="12" customHeight="1">
      <c r="A46" s="38">
        <v>34</v>
      </c>
      <c r="B46" s="41" t="s">
        <v>32</v>
      </c>
      <c r="C46" s="48">
        <v>0.5</v>
      </c>
      <c r="D46" s="55">
        <v>75</v>
      </c>
      <c r="E46" s="46">
        <f t="shared" si="0"/>
        <v>7</v>
      </c>
      <c r="F46" s="55">
        <v>69.75</v>
      </c>
      <c r="G46" s="64"/>
      <c r="H46" s="65"/>
      <c r="I46" s="67"/>
      <c r="J46" s="67"/>
      <c r="K46" s="67"/>
      <c r="L46" s="67">
        <v>20</v>
      </c>
      <c r="M46" s="67"/>
      <c r="N46" s="67"/>
      <c r="O46" s="67"/>
      <c r="P46" s="51">
        <f t="shared" si="3"/>
        <v>1395</v>
      </c>
    </row>
    <row r="47" spans="1:16" ht="12" customHeight="1">
      <c r="A47" s="38">
        <v>35</v>
      </c>
      <c r="B47" s="41" t="s">
        <v>33</v>
      </c>
      <c r="C47" s="48" t="s">
        <v>29</v>
      </c>
      <c r="D47" s="55">
        <v>28.7</v>
      </c>
      <c r="E47" s="46">
        <f t="shared" si="0"/>
        <v>7</v>
      </c>
      <c r="F47" s="55">
        <v>26.69</v>
      </c>
      <c r="G47" s="64"/>
      <c r="H47" s="65"/>
      <c r="I47" s="67"/>
      <c r="J47" s="67"/>
      <c r="K47" s="67"/>
      <c r="L47" s="67"/>
      <c r="M47" s="67"/>
      <c r="N47" s="67"/>
      <c r="O47" s="67"/>
      <c r="P47" s="51">
        <f t="shared" si="3"/>
        <v>0</v>
      </c>
    </row>
    <row r="48" spans="1:16" ht="12" customHeight="1">
      <c r="A48" s="38">
        <v>36</v>
      </c>
      <c r="B48" s="41" t="s">
        <v>34</v>
      </c>
      <c r="C48" s="48">
        <v>0.5</v>
      </c>
      <c r="D48" s="55">
        <v>75</v>
      </c>
      <c r="E48" s="46">
        <f t="shared" si="0"/>
        <v>7</v>
      </c>
      <c r="F48" s="55">
        <v>69.75</v>
      </c>
      <c r="G48" s="64"/>
      <c r="H48" s="65"/>
      <c r="I48" s="67"/>
      <c r="J48" s="67"/>
      <c r="K48" s="67"/>
      <c r="L48" s="67"/>
      <c r="M48" s="67">
        <v>20</v>
      </c>
      <c r="N48" s="67"/>
      <c r="O48" s="67"/>
      <c r="P48" s="51">
        <f t="shared" si="3"/>
        <v>1395</v>
      </c>
    </row>
    <row r="49" spans="1:16" ht="12" customHeight="1">
      <c r="A49" s="38">
        <v>37</v>
      </c>
      <c r="B49" s="41" t="s">
        <v>35</v>
      </c>
      <c r="C49" s="48">
        <v>0.5</v>
      </c>
      <c r="D49" s="55">
        <v>82</v>
      </c>
      <c r="E49" s="46">
        <f t="shared" si="0"/>
        <v>7</v>
      </c>
      <c r="F49" s="55">
        <v>76.26</v>
      </c>
      <c r="G49" s="64"/>
      <c r="H49" s="65"/>
      <c r="I49" s="67"/>
      <c r="J49" s="67"/>
      <c r="K49" s="67"/>
      <c r="L49" s="67"/>
      <c r="M49" s="67"/>
      <c r="N49" s="67"/>
      <c r="O49" s="67"/>
      <c r="P49" s="51">
        <f t="shared" si="3"/>
        <v>0</v>
      </c>
    </row>
    <row r="50" spans="1:16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0"/>
        <v>7</v>
      </c>
      <c r="F50" s="55">
        <v>87.32</v>
      </c>
      <c r="G50" s="64"/>
      <c r="H50" s="65"/>
      <c r="I50" s="67"/>
      <c r="J50" s="67"/>
      <c r="K50" s="67"/>
      <c r="L50" s="67"/>
      <c r="M50" s="67"/>
      <c r="N50" s="67"/>
      <c r="O50" s="67"/>
      <c r="P50" s="51">
        <f t="shared" si="3"/>
        <v>0</v>
      </c>
    </row>
    <row r="51" spans="1:16" ht="12" customHeight="1">
      <c r="A51" s="38">
        <v>39</v>
      </c>
      <c r="B51" s="41" t="s">
        <v>37</v>
      </c>
      <c r="C51" s="48">
        <v>0.5</v>
      </c>
      <c r="D51" s="55">
        <v>93.3</v>
      </c>
      <c r="E51" s="46">
        <f t="shared" si="0"/>
        <v>7</v>
      </c>
      <c r="F51" s="55">
        <v>86.77</v>
      </c>
      <c r="G51" s="64"/>
      <c r="H51" s="65"/>
      <c r="I51" s="67"/>
      <c r="J51" s="67"/>
      <c r="K51" s="67"/>
      <c r="L51" s="67"/>
      <c r="M51" s="67"/>
      <c r="N51" s="67"/>
      <c r="O51" s="67"/>
      <c r="P51" s="51">
        <f t="shared" si="3"/>
        <v>0</v>
      </c>
    </row>
    <row r="52" spans="1:16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0"/>
        <v>7</v>
      </c>
      <c r="F52" s="55">
        <v>86.77</v>
      </c>
      <c r="G52" s="64"/>
      <c r="H52" s="65"/>
      <c r="I52" s="67"/>
      <c r="J52" s="67"/>
      <c r="K52" s="67"/>
      <c r="L52" s="67"/>
      <c r="M52" s="67"/>
      <c r="N52" s="67"/>
      <c r="O52" s="67"/>
      <c r="P52" s="51">
        <f t="shared" si="3"/>
        <v>0</v>
      </c>
    </row>
    <row r="53" spans="1:16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0"/>
        <v>7</v>
      </c>
      <c r="F53" s="55">
        <v>87.33</v>
      </c>
      <c r="G53" s="64"/>
      <c r="H53" s="65"/>
      <c r="I53" s="67"/>
      <c r="J53" s="67"/>
      <c r="K53" s="67"/>
      <c r="L53" s="67"/>
      <c r="M53" s="67"/>
      <c r="N53" s="67"/>
      <c r="O53" s="67"/>
      <c r="P53" s="51">
        <f t="shared" si="3"/>
        <v>0</v>
      </c>
    </row>
    <row r="54" spans="1:16" ht="12" customHeight="1">
      <c r="A54" s="38">
        <v>42</v>
      </c>
      <c r="B54" s="41" t="s">
        <v>40</v>
      </c>
      <c r="C54" s="48">
        <v>0.5</v>
      </c>
      <c r="D54" s="55">
        <v>85</v>
      </c>
      <c r="E54" s="46">
        <f t="shared" si="0"/>
        <v>7</v>
      </c>
      <c r="F54" s="55">
        <v>79.05</v>
      </c>
      <c r="G54" s="64"/>
      <c r="H54" s="65"/>
      <c r="I54" s="67"/>
      <c r="J54" s="67"/>
      <c r="K54" s="67"/>
      <c r="L54" s="67"/>
      <c r="M54" s="67">
        <v>20</v>
      </c>
      <c r="N54" s="67"/>
      <c r="O54" s="67"/>
      <c r="P54" s="51">
        <f t="shared" si="3"/>
        <v>1581</v>
      </c>
    </row>
    <row r="55" spans="1:16" ht="12" customHeight="1">
      <c r="A55" s="38">
        <v>43</v>
      </c>
      <c r="B55" s="41" t="s">
        <v>41</v>
      </c>
      <c r="C55" s="48">
        <v>0.5</v>
      </c>
      <c r="D55" s="55">
        <v>78</v>
      </c>
      <c r="E55" s="46">
        <f t="shared" si="0"/>
        <v>7</v>
      </c>
      <c r="F55" s="55">
        <v>72.54</v>
      </c>
      <c r="G55" s="64"/>
      <c r="H55" s="65"/>
      <c r="I55" s="67"/>
      <c r="J55" s="67"/>
      <c r="K55" s="67"/>
      <c r="L55" s="67"/>
      <c r="M55" s="67"/>
      <c r="N55" s="67"/>
      <c r="O55" s="67"/>
      <c r="P55" s="51">
        <f t="shared" si="3"/>
        <v>0</v>
      </c>
    </row>
    <row r="56" spans="1:16" ht="12" customHeight="1">
      <c r="A56" s="38">
        <v>44</v>
      </c>
      <c r="B56" s="41" t="s">
        <v>42</v>
      </c>
      <c r="C56" s="48">
        <v>0.5</v>
      </c>
      <c r="D56" s="55">
        <v>95</v>
      </c>
      <c r="E56" s="46">
        <f t="shared" si="0"/>
        <v>7</v>
      </c>
      <c r="F56" s="55">
        <v>88.35</v>
      </c>
      <c r="G56" s="64"/>
      <c r="H56" s="65"/>
      <c r="I56" s="67"/>
      <c r="J56" s="67"/>
      <c r="K56" s="67"/>
      <c r="L56" s="67"/>
      <c r="M56" s="67"/>
      <c r="N56" s="67"/>
      <c r="O56" s="67"/>
      <c r="P56" s="51">
        <f t="shared" si="3"/>
        <v>0</v>
      </c>
    </row>
    <row r="57" spans="1:16" ht="12" customHeight="1">
      <c r="A57" s="38">
        <v>45</v>
      </c>
      <c r="B57" s="41" t="s">
        <v>43</v>
      </c>
      <c r="C57" s="48" t="s">
        <v>29</v>
      </c>
      <c r="D57" s="55">
        <v>30.7</v>
      </c>
      <c r="E57" s="46">
        <f t="shared" si="0"/>
        <v>7</v>
      </c>
      <c r="F57" s="55">
        <v>28.55</v>
      </c>
      <c r="G57" s="64"/>
      <c r="H57" s="65"/>
      <c r="I57" s="67"/>
      <c r="J57" s="67"/>
      <c r="K57" s="67"/>
      <c r="L57" s="67"/>
      <c r="M57" s="67"/>
      <c r="N57" s="67"/>
      <c r="O57" s="67"/>
      <c r="P57" s="51">
        <f t="shared" si="3"/>
        <v>0</v>
      </c>
    </row>
    <row r="58" spans="1:16" ht="12" customHeight="1">
      <c r="A58" s="38">
        <v>46</v>
      </c>
      <c r="B58" s="41" t="s">
        <v>43</v>
      </c>
      <c r="C58" s="48">
        <v>0.5</v>
      </c>
      <c r="D58" s="55">
        <v>99.9</v>
      </c>
      <c r="E58" s="46">
        <f t="shared" si="0"/>
        <v>7</v>
      </c>
      <c r="F58" s="55">
        <v>92.9</v>
      </c>
      <c r="G58" s="64"/>
      <c r="H58" s="65"/>
      <c r="I58" s="67"/>
      <c r="J58" s="67"/>
      <c r="K58" s="67"/>
      <c r="L58" s="67"/>
      <c r="M58" s="67"/>
      <c r="N58" s="67"/>
      <c r="O58" s="67"/>
      <c r="P58" s="51">
        <f t="shared" si="3"/>
        <v>0</v>
      </c>
    </row>
    <row r="59" spans="1:16" ht="12" customHeight="1">
      <c r="A59" s="38">
        <v>47</v>
      </c>
      <c r="B59" s="41" t="s">
        <v>44</v>
      </c>
      <c r="C59" s="48" t="s">
        <v>29</v>
      </c>
      <c r="D59" s="55">
        <v>42.9</v>
      </c>
      <c r="E59" s="46">
        <f t="shared" si="0"/>
        <v>7</v>
      </c>
      <c r="F59" s="55">
        <v>39.9</v>
      </c>
      <c r="G59" s="64"/>
      <c r="H59" s="65"/>
      <c r="I59" s="67"/>
      <c r="J59" s="67"/>
      <c r="K59" s="67"/>
      <c r="L59" s="67"/>
      <c r="M59" s="67"/>
      <c r="N59" s="67"/>
      <c r="O59" s="67"/>
      <c r="P59" s="51">
        <f t="shared" si="3"/>
        <v>0</v>
      </c>
    </row>
    <row r="60" spans="1:16" ht="12" customHeight="1">
      <c r="A60" s="38">
        <v>48</v>
      </c>
      <c r="B60" s="41" t="s">
        <v>45</v>
      </c>
      <c r="C60" s="48">
        <v>0.5</v>
      </c>
      <c r="D60" s="55">
        <v>163</v>
      </c>
      <c r="E60" s="46">
        <f t="shared" si="0"/>
        <v>7</v>
      </c>
      <c r="F60" s="55">
        <v>151.6</v>
      </c>
      <c r="G60" s="64"/>
      <c r="H60" s="65"/>
      <c r="I60" s="67"/>
      <c r="J60" s="67"/>
      <c r="K60" s="67"/>
      <c r="L60" s="67"/>
      <c r="M60" s="67"/>
      <c r="N60" s="67"/>
      <c r="O60" s="67"/>
      <c r="P60" s="51">
        <f t="shared" si="3"/>
        <v>0</v>
      </c>
    </row>
    <row r="61" spans="1:16" ht="12" customHeight="1">
      <c r="A61" s="38">
        <v>49</v>
      </c>
      <c r="B61" s="41" t="s">
        <v>46</v>
      </c>
      <c r="C61" s="48">
        <v>0.5</v>
      </c>
      <c r="D61" s="55">
        <v>89.9</v>
      </c>
      <c r="E61" s="46">
        <f t="shared" si="0"/>
        <v>7</v>
      </c>
      <c r="F61" s="55">
        <v>83.6</v>
      </c>
      <c r="G61" s="64"/>
      <c r="H61" s="65"/>
      <c r="I61" s="67"/>
      <c r="J61" s="67"/>
      <c r="K61" s="67"/>
      <c r="L61" s="67"/>
      <c r="M61" s="67"/>
      <c r="N61" s="67"/>
      <c r="O61" s="67"/>
      <c r="P61" s="51">
        <f t="shared" si="3"/>
        <v>0</v>
      </c>
    </row>
    <row r="62" spans="1:16" ht="12" customHeight="1">
      <c r="A62" s="38">
        <v>50</v>
      </c>
      <c r="B62" s="41" t="s">
        <v>47</v>
      </c>
      <c r="C62" s="48">
        <v>0.5</v>
      </c>
      <c r="D62" s="55">
        <v>165</v>
      </c>
      <c r="E62" s="46">
        <f t="shared" si="0"/>
        <v>7</v>
      </c>
      <c r="F62" s="55">
        <v>153.45</v>
      </c>
      <c r="G62" s="64"/>
      <c r="H62" s="65"/>
      <c r="I62" s="67"/>
      <c r="J62" s="67"/>
      <c r="K62" s="67"/>
      <c r="L62" s="67"/>
      <c r="M62" s="67"/>
      <c r="N62" s="67"/>
      <c r="O62" s="67"/>
      <c r="P62" s="51">
        <f t="shared" si="3"/>
        <v>0</v>
      </c>
    </row>
    <row r="63" spans="1:16" ht="12" customHeight="1">
      <c r="A63" s="155" t="s">
        <v>50</v>
      </c>
      <c r="B63" s="156"/>
      <c r="C63" s="15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  <row r="64" spans="1:16" ht="12" customHeight="1">
      <c r="A64" s="38">
        <v>53</v>
      </c>
      <c r="B64" s="59" t="s">
        <v>51</v>
      </c>
      <c r="C64" s="48">
        <v>0.7</v>
      </c>
      <c r="D64" s="55">
        <v>186.9</v>
      </c>
      <c r="E64" s="46">
        <v>7</v>
      </c>
      <c r="F64" s="55">
        <v>173.81</v>
      </c>
      <c r="G64" s="64">
        <v>24</v>
      </c>
      <c r="H64" s="65"/>
      <c r="I64" s="67">
        <v>24</v>
      </c>
      <c r="J64" s="67">
        <v>12</v>
      </c>
      <c r="K64" s="67"/>
      <c r="L64" s="67"/>
      <c r="M64" s="67">
        <v>48</v>
      </c>
      <c r="N64" s="67"/>
      <c r="O64" s="67"/>
      <c r="P64" s="51">
        <f aca="true" t="shared" si="4" ref="P64:P70">(SUM(G64:O64))*F64</f>
        <v>18771.48</v>
      </c>
    </row>
    <row r="65" spans="1:16" ht="12" customHeight="1">
      <c r="A65" s="38">
        <v>54</v>
      </c>
      <c r="B65" s="59" t="s">
        <v>52</v>
      </c>
      <c r="C65" s="48">
        <v>0.7</v>
      </c>
      <c r="D65" s="55">
        <v>191.5</v>
      </c>
      <c r="E65" s="46">
        <f aca="true" t="shared" si="5" ref="E65:E70">E64</f>
        <v>7</v>
      </c>
      <c r="F65" s="55">
        <v>178.1</v>
      </c>
      <c r="G65" s="64"/>
      <c r="H65" s="65"/>
      <c r="I65" s="67"/>
      <c r="J65" s="67"/>
      <c r="K65" s="67"/>
      <c r="L65" s="67"/>
      <c r="M65" s="67"/>
      <c r="N65" s="67"/>
      <c r="O65" s="67"/>
      <c r="P65" s="51">
        <f t="shared" si="4"/>
        <v>0</v>
      </c>
    </row>
    <row r="66" spans="1:16" ht="12" customHeight="1">
      <c r="A66" s="38">
        <v>55</v>
      </c>
      <c r="B66" s="59" t="s">
        <v>53</v>
      </c>
      <c r="C66" s="48">
        <v>0.7</v>
      </c>
      <c r="D66" s="55">
        <v>211.2</v>
      </c>
      <c r="E66" s="46">
        <f t="shared" si="5"/>
        <v>7</v>
      </c>
      <c r="F66" s="55">
        <v>196.42</v>
      </c>
      <c r="G66" s="64"/>
      <c r="H66" s="65"/>
      <c r="I66" s="67"/>
      <c r="J66" s="67"/>
      <c r="K66" s="67"/>
      <c r="L66" s="67"/>
      <c r="M66" s="67"/>
      <c r="N66" s="67"/>
      <c r="O66" s="67"/>
      <c r="P66" s="51">
        <f t="shared" si="4"/>
        <v>0</v>
      </c>
    </row>
    <row r="67" spans="1:16" ht="12" customHeight="1">
      <c r="A67" s="38">
        <v>56</v>
      </c>
      <c r="B67" s="59" t="s">
        <v>54</v>
      </c>
      <c r="C67" s="48">
        <v>0.7</v>
      </c>
      <c r="D67" s="55">
        <v>196.1</v>
      </c>
      <c r="E67" s="46">
        <f t="shared" si="5"/>
        <v>7</v>
      </c>
      <c r="F67" s="55">
        <v>182.37</v>
      </c>
      <c r="G67" s="64"/>
      <c r="H67" s="65"/>
      <c r="I67" s="67"/>
      <c r="J67" s="67"/>
      <c r="K67" s="67"/>
      <c r="L67" s="67"/>
      <c r="M67" s="67"/>
      <c r="N67" s="67"/>
      <c r="O67" s="67"/>
      <c r="P67" s="51">
        <f t="shared" si="4"/>
        <v>0</v>
      </c>
    </row>
    <row r="68" spans="1:16" ht="12" customHeight="1">
      <c r="A68" s="38">
        <v>57</v>
      </c>
      <c r="B68" s="59" t="s">
        <v>55</v>
      </c>
      <c r="C68" s="48">
        <v>0.7</v>
      </c>
      <c r="D68" s="55">
        <v>185.4</v>
      </c>
      <c r="E68" s="46">
        <f t="shared" si="5"/>
        <v>7</v>
      </c>
      <c r="F68" s="55">
        <v>172.42</v>
      </c>
      <c r="G68" s="64"/>
      <c r="H68" s="65"/>
      <c r="I68" s="67"/>
      <c r="J68" s="67"/>
      <c r="K68" s="67"/>
      <c r="L68" s="67"/>
      <c r="M68" s="67"/>
      <c r="N68" s="67"/>
      <c r="O68" s="67"/>
      <c r="P68" s="51">
        <f t="shared" si="4"/>
        <v>0</v>
      </c>
    </row>
    <row r="69" spans="1:16" ht="12" customHeight="1">
      <c r="A69" s="38"/>
      <c r="B69" s="59" t="s">
        <v>58</v>
      </c>
      <c r="C69" s="60"/>
      <c r="D69" s="55">
        <v>20.4</v>
      </c>
      <c r="E69" s="46">
        <f t="shared" si="5"/>
        <v>7</v>
      </c>
      <c r="F69" s="55">
        <v>18.97</v>
      </c>
      <c r="G69" s="64"/>
      <c r="H69" s="65"/>
      <c r="I69" s="67"/>
      <c r="J69" s="67">
        <v>4</v>
      </c>
      <c r="K69" s="67">
        <v>100</v>
      </c>
      <c r="L69" s="67"/>
      <c r="M69" s="67"/>
      <c r="N69" s="67"/>
      <c r="O69" s="67"/>
      <c r="P69" s="51">
        <f t="shared" si="4"/>
        <v>1972.8799999999999</v>
      </c>
    </row>
    <row r="70" spans="1:16" ht="12" customHeight="1">
      <c r="A70" s="38"/>
      <c r="B70" s="59" t="s">
        <v>59</v>
      </c>
      <c r="C70" s="60"/>
      <c r="D70" s="55">
        <v>6.7</v>
      </c>
      <c r="E70" s="46">
        <f t="shared" si="5"/>
        <v>7</v>
      </c>
      <c r="F70" s="55">
        <v>6.23</v>
      </c>
      <c r="G70" s="64"/>
      <c r="H70" s="65"/>
      <c r="I70" s="67"/>
      <c r="J70" s="67">
        <v>8</v>
      </c>
      <c r="K70" s="67">
        <v>400</v>
      </c>
      <c r="L70" s="67"/>
      <c r="M70" s="67"/>
      <c r="N70" s="67"/>
      <c r="O70" s="67"/>
      <c r="P70" s="51">
        <f t="shared" si="4"/>
        <v>2541.84</v>
      </c>
    </row>
    <row r="71" spans="1:16" ht="12" customHeight="1">
      <c r="A71" s="38"/>
      <c r="B71" s="40" t="s">
        <v>99</v>
      </c>
      <c r="C71" s="60"/>
      <c r="D71" s="55">
        <v>221</v>
      </c>
      <c r="E71" s="46">
        <v>7</v>
      </c>
      <c r="F71" s="55">
        <v>205.53</v>
      </c>
      <c r="G71" s="64"/>
      <c r="H71" s="65"/>
      <c r="I71" s="67"/>
      <c r="J71" s="67"/>
      <c r="K71" s="67"/>
      <c r="L71" s="67"/>
      <c r="M71" s="67"/>
      <c r="N71" s="67"/>
      <c r="O71" s="67"/>
      <c r="P71" s="51">
        <f>SUM(G71+H71+I71+J71+K71+L71+M71+O71)*F71</f>
        <v>0</v>
      </c>
    </row>
    <row r="72" spans="1:16" ht="12" customHeight="1">
      <c r="A72" s="38"/>
      <c r="B72" s="40" t="s">
        <v>100</v>
      </c>
      <c r="C72" s="60"/>
      <c r="D72" s="55">
        <v>221</v>
      </c>
      <c r="E72" s="46">
        <v>7</v>
      </c>
      <c r="F72" s="55">
        <v>205.53</v>
      </c>
      <c r="G72" s="64"/>
      <c r="H72" s="65"/>
      <c r="I72" s="67"/>
      <c r="J72" s="67"/>
      <c r="K72" s="67"/>
      <c r="L72" s="67"/>
      <c r="M72" s="67"/>
      <c r="N72" s="67"/>
      <c r="O72" s="67"/>
      <c r="P72" s="51">
        <f>SUM(G72+H72+I72+J72+K72+L72+M72+O72)*F72</f>
        <v>0</v>
      </c>
    </row>
    <row r="73" spans="1:16" ht="12" customHeight="1">
      <c r="A73" s="38"/>
      <c r="B73" s="40" t="s">
        <v>101</v>
      </c>
      <c r="C73" s="60"/>
      <c r="D73" s="55">
        <v>221</v>
      </c>
      <c r="E73" s="46">
        <v>7</v>
      </c>
      <c r="F73" s="55">
        <v>205.53</v>
      </c>
      <c r="G73" s="64"/>
      <c r="H73" s="65"/>
      <c r="I73" s="67"/>
      <c r="J73" s="67"/>
      <c r="K73" s="67"/>
      <c r="L73" s="67"/>
      <c r="M73" s="67"/>
      <c r="N73" s="67"/>
      <c r="O73" s="67"/>
      <c r="P73" s="51">
        <f>SUM(G73+H73+I73+J73+K73+L73+M73+O73)*F73</f>
        <v>0</v>
      </c>
    </row>
    <row r="74" spans="1:16" ht="12" customHeight="1">
      <c r="A74" s="38"/>
      <c r="B74" s="40" t="s">
        <v>102</v>
      </c>
      <c r="C74" s="60"/>
      <c r="D74" s="55">
        <v>221</v>
      </c>
      <c r="E74" s="46">
        <v>7</v>
      </c>
      <c r="F74" s="55">
        <v>205.53</v>
      </c>
      <c r="G74" s="64"/>
      <c r="H74" s="65"/>
      <c r="I74" s="67"/>
      <c r="J74" s="67"/>
      <c r="K74" s="67"/>
      <c r="L74" s="67"/>
      <c r="M74" s="67"/>
      <c r="N74" s="67"/>
      <c r="O74" s="67"/>
      <c r="P74" s="51">
        <f>SUM(G74+H74+I74+J74+K74+L74+M74+O74)*F74</f>
        <v>0</v>
      </c>
    </row>
    <row r="75" spans="1:16" ht="12" customHeight="1" thickBo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16" ht="13.5" thickBot="1">
      <c r="A76" s="1"/>
      <c r="O76" t="s">
        <v>92</v>
      </c>
      <c r="P76" s="58">
        <f>SUM(P12:P71)</f>
        <v>182575.61200000008</v>
      </c>
    </row>
    <row r="77" ht="12.75">
      <c r="A77" s="1"/>
    </row>
    <row r="78" spans="1:15" ht="12.75">
      <c r="A78" s="1"/>
      <c r="O78" s="63"/>
    </row>
    <row r="79" ht="12.75">
      <c r="A79" s="1"/>
    </row>
    <row r="80" ht="12.75">
      <c r="A80" s="2"/>
    </row>
    <row r="81" ht="12.75">
      <c r="A81" s="3"/>
    </row>
  </sheetData>
  <sheetProtection/>
  <mergeCells count="7">
    <mergeCell ref="A63:C63"/>
    <mergeCell ref="A7:A10"/>
    <mergeCell ref="B7:B10"/>
    <mergeCell ref="C7:C10"/>
    <mergeCell ref="G7:G8"/>
    <mergeCell ref="A11:C11"/>
    <mergeCell ref="A40:C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2">
      <selection activeCell="B22" sqref="B22:P25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4" width="5.625" style="45" customWidth="1"/>
    <col min="15" max="15" width="5.625" style="0" customWidth="1"/>
    <col min="16" max="16" width="12.50390625" style="0" customWidth="1"/>
  </cols>
  <sheetData>
    <row r="1" spans="1:15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42"/>
      <c r="O1" s="8"/>
    </row>
    <row r="2" spans="1:15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42"/>
      <c r="O2" s="8"/>
    </row>
    <row r="3" spans="1:15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42"/>
      <c r="O3" s="8"/>
    </row>
    <row r="4" spans="1:15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42"/>
      <c r="O4" s="8"/>
    </row>
    <row r="5" spans="1:15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42"/>
      <c r="O5" s="8"/>
    </row>
    <row r="6" spans="1:15" ht="12" customHeight="1">
      <c r="A6" s="8"/>
      <c r="B6" s="8"/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42"/>
      <c r="O6" s="8"/>
    </row>
    <row r="7" spans="1:15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50"/>
      <c r="O7" s="8"/>
    </row>
    <row r="8" spans="1:15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50"/>
      <c r="O8" s="8"/>
    </row>
    <row r="9" spans="1:15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43"/>
      <c r="O9" s="8"/>
    </row>
    <row r="10" spans="1:16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3</v>
      </c>
      <c r="N10" s="70">
        <v>14</v>
      </c>
      <c r="O10" s="71" t="s">
        <v>91</v>
      </c>
      <c r="P10" s="61" t="s">
        <v>87</v>
      </c>
    </row>
    <row r="11" spans="1:16" ht="12" customHeigh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ht="12" customHeight="1">
      <c r="A12" s="38">
        <v>1</v>
      </c>
      <c r="B12" s="39" t="s">
        <v>6</v>
      </c>
      <c r="C12" s="48">
        <v>0.5</v>
      </c>
      <c r="D12" s="110">
        <v>88.9</v>
      </c>
      <c r="E12" s="46">
        <f aca="true" t="shared" si="0" ref="E12:E62">E11</f>
        <v>7</v>
      </c>
      <c r="F12" s="55">
        <f aca="true" t="shared" si="1" ref="F12:F39">D12-(D12*E12/100)</f>
        <v>82.677</v>
      </c>
      <c r="G12" s="64"/>
      <c r="H12" s="65"/>
      <c r="I12" s="67"/>
      <c r="J12" s="67"/>
      <c r="K12" s="67">
        <v>20</v>
      </c>
      <c r="L12" s="67"/>
      <c r="M12" s="67"/>
      <c r="N12" s="67"/>
      <c r="O12" s="67"/>
      <c r="P12" s="51">
        <f aca="true" t="shared" si="2" ref="P12:P39">(SUM(G12:O12))*F12</f>
        <v>1653.5400000000002</v>
      </c>
    </row>
    <row r="13" spans="1:16" ht="12" customHeight="1">
      <c r="A13" s="38">
        <v>2</v>
      </c>
      <c r="B13" s="39" t="s">
        <v>6</v>
      </c>
      <c r="C13" s="48">
        <v>0.7</v>
      </c>
      <c r="D13" s="110">
        <v>122.8</v>
      </c>
      <c r="E13" s="46">
        <f t="shared" si="0"/>
        <v>7</v>
      </c>
      <c r="F13" s="55">
        <f t="shared" si="1"/>
        <v>114.204</v>
      </c>
      <c r="G13" s="64"/>
      <c r="H13" s="65">
        <v>24</v>
      </c>
      <c r="I13" s="67"/>
      <c r="J13" s="67"/>
      <c r="K13" s="67">
        <v>12</v>
      </c>
      <c r="L13" s="67"/>
      <c r="M13" s="67"/>
      <c r="N13" s="67"/>
      <c r="O13" s="67"/>
      <c r="P13" s="51">
        <f t="shared" si="2"/>
        <v>4111.344</v>
      </c>
    </row>
    <row r="14" spans="1:16" ht="12" customHeight="1">
      <c r="A14" s="38">
        <v>3</v>
      </c>
      <c r="B14" s="39" t="s">
        <v>7</v>
      </c>
      <c r="C14" s="48">
        <v>0.5</v>
      </c>
      <c r="D14" s="110">
        <v>85</v>
      </c>
      <c r="E14" s="46">
        <f t="shared" si="0"/>
        <v>7</v>
      </c>
      <c r="F14" s="55">
        <f t="shared" si="1"/>
        <v>79.05</v>
      </c>
      <c r="G14" s="64"/>
      <c r="H14" s="65"/>
      <c r="I14" s="67"/>
      <c r="J14" s="67"/>
      <c r="K14" s="67">
        <v>20</v>
      </c>
      <c r="L14" s="67"/>
      <c r="M14" s="67"/>
      <c r="N14" s="67"/>
      <c r="O14" s="67"/>
      <c r="P14" s="51">
        <f t="shared" si="2"/>
        <v>1581</v>
      </c>
    </row>
    <row r="15" spans="1:16" ht="12" customHeight="1">
      <c r="A15" s="38">
        <v>4</v>
      </c>
      <c r="B15" s="39" t="s">
        <v>8</v>
      </c>
      <c r="C15" s="48">
        <v>0.5</v>
      </c>
      <c r="D15" s="110">
        <v>85</v>
      </c>
      <c r="E15" s="46">
        <f t="shared" si="0"/>
        <v>7</v>
      </c>
      <c r="F15" s="55">
        <f t="shared" si="1"/>
        <v>79.05</v>
      </c>
      <c r="G15" s="64"/>
      <c r="H15" s="65"/>
      <c r="I15" s="67"/>
      <c r="J15" s="67"/>
      <c r="K15" s="67">
        <v>20</v>
      </c>
      <c r="L15" s="67"/>
      <c r="M15" s="67"/>
      <c r="N15" s="67"/>
      <c r="O15" s="67"/>
      <c r="P15" s="51">
        <f t="shared" si="2"/>
        <v>1581</v>
      </c>
    </row>
    <row r="16" spans="1:16" ht="12" customHeight="1">
      <c r="A16" s="38">
        <v>5</v>
      </c>
      <c r="B16" s="39" t="s">
        <v>9</v>
      </c>
      <c r="C16" s="48">
        <v>0.5</v>
      </c>
      <c r="D16" s="110">
        <v>85</v>
      </c>
      <c r="E16" s="46">
        <f t="shared" si="0"/>
        <v>7</v>
      </c>
      <c r="F16" s="55">
        <f t="shared" si="1"/>
        <v>79.05</v>
      </c>
      <c r="G16" s="64"/>
      <c r="H16" s="65"/>
      <c r="I16" s="67"/>
      <c r="J16" s="67"/>
      <c r="K16" s="67"/>
      <c r="L16" s="67"/>
      <c r="M16" s="67"/>
      <c r="N16" s="67"/>
      <c r="O16" s="67"/>
      <c r="P16" s="51">
        <f t="shared" si="2"/>
        <v>0</v>
      </c>
    </row>
    <row r="17" spans="1:16" ht="12" customHeight="1">
      <c r="A17" s="38">
        <v>6</v>
      </c>
      <c r="B17" s="39" t="s">
        <v>10</v>
      </c>
      <c r="C17" s="48">
        <v>0.7</v>
      </c>
      <c r="D17" s="110">
        <v>251.6</v>
      </c>
      <c r="E17" s="46">
        <f t="shared" si="0"/>
        <v>7</v>
      </c>
      <c r="F17" s="55">
        <f t="shared" si="1"/>
        <v>233.988</v>
      </c>
      <c r="G17" s="64"/>
      <c r="H17" s="65"/>
      <c r="I17" s="67"/>
      <c r="J17" s="67"/>
      <c r="K17" s="67"/>
      <c r="L17" s="67"/>
      <c r="M17" s="67"/>
      <c r="N17" s="67"/>
      <c r="O17" s="67"/>
      <c r="P17" s="51">
        <f t="shared" si="2"/>
        <v>0</v>
      </c>
    </row>
    <row r="18" spans="1:16" ht="12" customHeight="1">
      <c r="A18" s="38">
        <v>7</v>
      </c>
      <c r="B18" s="39" t="s">
        <v>11</v>
      </c>
      <c r="C18" s="48">
        <v>1.75</v>
      </c>
      <c r="D18" s="110">
        <v>491.8</v>
      </c>
      <c r="E18" s="46">
        <f t="shared" si="0"/>
        <v>7</v>
      </c>
      <c r="F18" s="55">
        <f t="shared" si="1"/>
        <v>457.374</v>
      </c>
      <c r="G18" s="64"/>
      <c r="H18" s="65"/>
      <c r="I18" s="67"/>
      <c r="J18" s="67"/>
      <c r="K18" s="67"/>
      <c r="L18" s="67"/>
      <c r="M18" s="67"/>
      <c r="N18" s="67"/>
      <c r="O18" s="67"/>
      <c r="P18" s="51">
        <f t="shared" si="2"/>
        <v>0</v>
      </c>
    </row>
    <row r="19" spans="1:16" ht="12" customHeight="1">
      <c r="A19" s="38">
        <v>8</v>
      </c>
      <c r="B19" s="39" t="s">
        <v>12</v>
      </c>
      <c r="C19" s="48">
        <v>0.5</v>
      </c>
      <c r="D19" s="110">
        <v>88.9</v>
      </c>
      <c r="E19" s="46">
        <f t="shared" si="0"/>
        <v>7</v>
      </c>
      <c r="F19" s="55">
        <f t="shared" si="1"/>
        <v>82.677</v>
      </c>
      <c r="G19" s="64"/>
      <c r="H19" s="65">
        <v>100</v>
      </c>
      <c r="I19" s="67"/>
      <c r="J19" s="67"/>
      <c r="K19" s="67"/>
      <c r="L19" s="67"/>
      <c r="M19" s="67"/>
      <c r="N19" s="67"/>
      <c r="O19" s="67"/>
      <c r="P19" s="51">
        <f t="shared" si="2"/>
        <v>8267.7</v>
      </c>
    </row>
    <row r="20" spans="1:16" ht="12" customHeight="1">
      <c r="A20" s="38">
        <v>9</v>
      </c>
      <c r="B20" s="39" t="s">
        <v>13</v>
      </c>
      <c r="C20" s="48">
        <v>0.75</v>
      </c>
      <c r="D20" s="110">
        <v>131</v>
      </c>
      <c r="E20" s="46">
        <f t="shared" si="0"/>
        <v>7</v>
      </c>
      <c r="F20" s="55">
        <f t="shared" si="1"/>
        <v>121.83</v>
      </c>
      <c r="G20" s="64"/>
      <c r="H20" s="65"/>
      <c r="I20" s="67"/>
      <c r="J20" s="67"/>
      <c r="K20" s="67"/>
      <c r="L20" s="67"/>
      <c r="M20" s="67"/>
      <c r="N20" s="67"/>
      <c r="O20" s="67"/>
      <c r="P20" s="51">
        <f t="shared" si="2"/>
        <v>0</v>
      </c>
    </row>
    <row r="21" spans="1:16" ht="12" customHeight="1">
      <c r="A21" s="38">
        <v>10</v>
      </c>
      <c r="B21" s="39" t="s">
        <v>13</v>
      </c>
      <c r="C21" s="48">
        <v>1.75</v>
      </c>
      <c r="D21" s="110">
        <v>383.5</v>
      </c>
      <c r="E21" s="46">
        <f t="shared" si="0"/>
        <v>7</v>
      </c>
      <c r="F21" s="55">
        <f t="shared" si="1"/>
        <v>356.655</v>
      </c>
      <c r="G21" s="64"/>
      <c r="H21" s="65"/>
      <c r="I21" s="67"/>
      <c r="J21" s="67"/>
      <c r="K21" s="67"/>
      <c r="L21" s="67"/>
      <c r="M21" s="67"/>
      <c r="N21" s="67"/>
      <c r="O21" s="67"/>
      <c r="P21" s="51">
        <f t="shared" si="2"/>
        <v>0</v>
      </c>
    </row>
    <row r="22" spans="1:16" ht="12" customHeight="1">
      <c r="A22" s="37">
        <v>11</v>
      </c>
      <c r="B22" s="136" t="s">
        <v>14</v>
      </c>
      <c r="C22" s="137">
        <v>0.5</v>
      </c>
      <c r="D22" s="138">
        <v>99.4</v>
      </c>
      <c r="E22" s="139">
        <f t="shared" si="0"/>
        <v>7</v>
      </c>
      <c r="F22" s="140">
        <f t="shared" si="1"/>
        <v>92.44200000000001</v>
      </c>
      <c r="G22" s="141"/>
      <c r="H22" s="141"/>
      <c r="I22" s="142"/>
      <c r="J22" s="142"/>
      <c r="K22" s="142"/>
      <c r="L22" s="142"/>
      <c r="M22" s="142"/>
      <c r="N22" s="142"/>
      <c r="O22" s="142"/>
      <c r="P22" s="143">
        <f t="shared" si="2"/>
        <v>0</v>
      </c>
    </row>
    <row r="23" spans="1:16" ht="12" customHeight="1">
      <c r="A23" s="37">
        <v>12</v>
      </c>
      <c r="B23" s="136" t="s">
        <v>15</v>
      </c>
      <c r="C23" s="137">
        <v>0.5</v>
      </c>
      <c r="D23" s="138">
        <v>99.4</v>
      </c>
      <c r="E23" s="139">
        <f t="shared" si="0"/>
        <v>7</v>
      </c>
      <c r="F23" s="140">
        <f t="shared" si="1"/>
        <v>92.44200000000001</v>
      </c>
      <c r="G23" s="141"/>
      <c r="H23" s="141"/>
      <c r="I23" s="142"/>
      <c r="J23" s="142"/>
      <c r="K23" s="142"/>
      <c r="L23" s="142"/>
      <c r="M23" s="142"/>
      <c r="N23" s="142"/>
      <c r="O23" s="142"/>
      <c r="P23" s="143">
        <f t="shared" si="2"/>
        <v>0</v>
      </c>
    </row>
    <row r="24" spans="1:16" ht="12" customHeight="1">
      <c r="A24" s="37">
        <v>13</v>
      </c>
      <c r="B24" s="136" t="s">
        <v>16</v>
      </c>
      <c r="C24" s="137">
        <v>0.5</v>
      </c>
      <c r="D24" s="138">
        <v>99.4</v>
      </c>
      <c r="E24" s="139">
        <f t="shared" si="0"/>
        <v>7</v>
      </c>
      <c r="F24" s="140">
        <f t="shared" si="1"/>
        <v>92.44200000000001</v>
      </c>
      <c r="G24" s="141"/>
      <c r="H24" s="141"/>
      <c r="I24" s="142"/>
      <c r="J24" s="142"/>
      <c r="K24" s="142"/>
      <c r="L24" s="142"/>
      <c r="M24" s="142"/>
      <c r="N24" s="142"/>
      <c r="O24" s="142"/>
      <c r="P24" s="143">
        <f t="shared" si="2"/>
        <v>0</v>
      </c>
    </row>
    <row r="25" spans="1:16" ht="12" customHeight="1">
      <c r="A25" s="37">
        <v>14</v>
      </c>
      <c r="B25" s="136" t="s">
        <v>17</v>
      </c>
      <c r="C25" s="137">
        <v>0.5</v>
      </c>
      <c r="D25" s="138">
        <v>99.4</v>
      </c>
      <c r="E25" s="139">
        <f t="shared" si="0"/>
        <v>7</v>
      </c>
      <c r="F25" s="140">
        <f t="shared" si="1"/>
        <v>92.44200000000001</v>
      </c>
      <c r="G25" s="141"/>
      <c r="H25" s="141"/>
      <c r="I25" s="142"/>
      <c r="J25" s="142"/>
      <c r="K25" s="142"/>
      <c r="L25" s="142"/>
      <c r="M25" s="142"/>
      <c r="N25" s="142"/>
      <c r="O25" s="142"/>
      <c r="P25" s="143">
        <f t="shared" si="2"/>
        <v>0</v>
      </c>
    </row>
    <row r="26" spans="1:16" ht="12" customHeight="1">
      <c r="A26" s="37">
        <v>15</v>
      </c>
      <c r="B26" s="39" t="s">
        <v>18</v>
      </c>
      <c r="C26" s="48">
        <v>0.25</v>
      </c>
      <c r="D26" s="110">
        <v>43.8</v>
      </c>
      <c r="E26" s="46">
        <f t="shared" si="0"/>
        <v>7</v>
      </c>
      <c r="F26" s="55">
        <f t="shared" si="1"/>
        <v>40.733999999999995</v>
      </c>
      <c r="G26" s="64"/>
      <c r="H26" s="65">
        <v>150</v>
      </c>
      <c r="I26" s="67"/>
      <c r="J26" s="67"/>
      <c r="K26" s="67"/>
      <c r="L26" s="67"/>
      <c r="M26" s="67"/>
      <c r="N26" s="67"/>
      <c r="O26" s="67"/>
      <c r="P26" s="51">
        <f t="shared" si="2"/>
        <v>6110.099999999999</v>
      </c>
    </row>
    <row r="27" spans="1:16" ht="12" customHeight="1">
      <c r="A27" s="38">
        <v>16</v>
      </c>
      <c r="B27" s="39" t="s">
        <v>18</v>
      </c>
      <c r="C27" s="48">
        <v>0.5</v>
      </c>
      <c r="D27" s="110">
        <v>71.2</v>
      </c>
      <c r="E27" s="46">
        <f t="shared" si="0"/>
        <v>7</v>
      </c>
      <c r="F27" s="55">
        <f t="shared" si="1"/>
        <v>66.21600000000001</v>
      </c>
      <c r="G27" s="64"/>
      <c r="H27" s="65"/>
      <c r="I27" s="67"/>
      <c r="J27" s="67"/>
      <c r="K27" s="67">
        <v>20</v>
      </c>
      <c r="L27" s="67"/>
      <c r="M27" s="67"/>
      <c r="N27" s="67"/>
      <c r="O27" s="67"/>
      <c r="P27" s="51">
        <f t="shared" si="2"/>
        <v>1324.3200000000002</v>
      </c>
    </row>
    <row r="28" spans="1:16" ht="12" customHeight="1">
      <c r="A28" s="38">
        <v>17</v>
      </c>
      <c r="B28" s="39" t="s">
        <v>18</v>
      </c>
      <c r="C28" s="48">
        <v>0.75</v>
      </c>
      <c r="D28" s="110">
        <v>122</v>
      </c>
      <c r="E28" s="46">
        <f t="shared" si="0"/>
        <v>7</v>
      </c>
      <c r="F28" s="55">
        <f t="shared" si="1"/>
        <v>113.46000000000001</v>
      </c>
      <c r="G28" s="64"/>
      <c r="H28" s="65">
        <v>24</v>
      </c>
      <c r="I28" s="67"/>
      <c r="J28" s="67"/>
      <c r="K28" s="67">
        <v>12</v>
      </c>
      <c r="L28" s="67"/>
      <c r="M28" s="67"/>
      <c r="N28" s="67"/>
      <c r="O28" s="67"/>
      <c r="P28" s="51">
        <f t="shared" si="2"/>
        <v>4084.5600000000004</v>
      </c>
    </row>
    <row r="29" spans="1:16" ht="12" customHeight="1">
      <c r="A29" s="38">
        <v>18</v>
      </c>
      <c r="B29" s="39" t="s">
        <v>19</v>
      </c>
      <c r="C29" s="48">
        <v>0.25</v>
      </c>
      <c r="D29" s="110">
        <v>45.8</v>
      </c>
      <c r="E29" s="46">
        <f t="shared" si="0"/>
        <v>7</v>
      </c>
      <c r="F29" s="55">
        <f t="shared" si="1"/>
        <v>42.593999999999994</v>
      </c>
      <c r="G29" s="64"/>
      <c r="H29" s="65">
        <v>150</v>
      </c>
      <c r="I29" s="67"/>
      <c r="J29" s="67"/>
      <c r="K29" s="67">
        <v>30</v>
      </c>
      <c r="L29" s="67"/>
      <c r="M29" s="67"/>
      <c r="N29" s="67"/>
      <c r="O29" s="67"/>
      <c r="P29" s="51">
        <f t="shared" si="2"/>
        <v>7666.919999999999</v>
      </c>
    </row>
    <row r="30" spans="1:16" ht="12" customHeight="1">
      <c r="A30" s="38">
        <v>19</v>
      </c>
      <c r="B30" s="39" t="s">
        <v>20</v>
      </c>
      <c r="C30" s="48">
        <v>0.5</v>
      </c>
      <c r="D30" s="110">
        <v>85.5</v>
      </c>
      <c r="E30" s="46">
        <f t="shared" si="0"/>
        <v>7</v>
      </c>
      <c r="F30" s="55">
        <f t="shared" si="1"/>
        <v>79.515</v>
      </c>
      <c r="G30" s="64"/>
      <c r="H30" s="65"/>
      <c r="I30" s="67"/>
      <c r="J30" s="67"/>
      <c r="K30" s="67">
        <v>20</v>
      </c>
      <c r="L30" s="67"/>
      <c r="M30" s="67"/>
      <c r="N30" s="67"/>
      <c r="O30" s="67"/>
      <c r="P30" s="51">
        <f t="shared" si="2"/>
        <v>1590.3</v>
      </c>
    </row>
    <row r="31" spans="1:16" ht="12" customHeight="1">
      <c r="A31" s="38">
        <v>20</v>
      </c>
      <c r="B31" s="39" t="s">
        <v>20</v>
      </c>
      <c r="C31" s="48">
        <v>0.75</v>
      </c>
      <c r="D31" s="110">
        <v>124.2</v>
      </c>
      <c r="E31" s="46">
        <f t="shared" si="0"/>
        <v>7</v>
      </c>
      <c r="F31" s="55">
        <f t="shared" si="1"/>
        <v>115.506</v>
      </c>
      <c r="G31" s="64"/>
      <c r="H31" s="65"/>
      <c r="I31" s="67"/>
      <c r="J31" s="67"/>
      <c r="K31" s="67">
        <v>12</v>
      </c>
      <c r="L31" s="67"/>
      <c r="M31" s="67"/>
      <c r="N31" s="67"/>
      <c r="O31" s="67"/>
      <c r="P31" s="51">
        <f t="shared" si="2"/>
        <v>1386.0720000000001</v>
      </c>
    </row>
    <row r="32" spans="1:16" ht="12" customHeight="1">
      <c r="A32" s="38">
        <v>21</v>
      </c>
      <c r="B32" s="39" t="s">
        <v>19</v>
      </c>
      <c r="C32" s="48">
        <v>1.75</v>
      </c>
      <c r="D32" s="110">
        <v>298</v>
      </c>
      <c r="E32" s="46">
        <f t="shared" si="0"/>
        <v>7</v>
      </c>
      <c r="F32" s="55">
        <f t="shared" si="1"/>
        <v>277.14</v>
      </c>
      <c r="G32" s="64"/>
      <c r="H32" s="65"/>
      <c r="I32" s="67"/>
      <c r="J32" s="67"/>
      <c r="K32" s="67"/>
      <c r="L32" s="67"/>
      <c r="M32" s="67"/>
      <c r="N32" s="67"/>
      <c r="O32" s="67"/>
      <c r="P32" s="51">
        <f t="shared" si="2"/>
        <v>0</v>
      </c>
    </row>
    <row r="33" spans="1:16" ht="12" customHeight="1">
      <c r="A33" s="38">
        <v>22</v>
      </c>
      <c r="B33" s="39" t="s">
        <v>21</v>
      </c>
      <c r="C33" s="48">
        <v>0.7</v>
      </c>
      <c r="D33" s="110">
        <v>531.7</v>
      </c>
      <c r="E33" s="46">
        <f t="shared" si="0"/>
        <v>7</v>
      </c>
      <c r="F33" s="55">
        <f t="shared" si="1"/>
        <v>494.48100000000005</v>
      </c>
      <c r="G33" s="64"/>
      <c r="H33" s="65"/>
      <c r="I33" s="67"/>
      <c r="J33" s="67"/>
      <c r="K33" s="67"/>
      <c r="L33" s="67"/>
      <c r="M33" s="67"/>
      <c r="N33" s="67"/>
      <c r="O33" s="67"/>
      <c r="P33" s="51">
        <f t="shared" si="2"/>
        <v>0</v>
      </c>
    </row>
    <row r="34" spans="1:16" ht="12" customHeight="1">
      <c r="A34" s="38">
        <v>23</v>
      </c>
      <c r="B34" s="39" t="s">
        <v>22</v>
      </c>
      <c r="C34" s="48">
        <v>0.5</v>
      </c>
      <c r="D34" s="110">
        <v>85.1</v>
      </c>
      <c r="E34" s="46">
        <f t="shared" si="0"/>
        <v>7</v>
      </c>
      <c r="F34" s="55">
        <f t="shared" si="1"/>
        <v>79.143</v>
      </c>
      <c r="G34" s="64"/>
      <c r="H34" s="65">
        <v>40</v>
      </c>
      <c r="I34" s="67"/>
      <c r="J34" s="67"/>
      <c r="K34" s="67">
        <v>20</v>
      </c>
      <c r="L34" s="67"/>
      <c r="M34" s="67"/>
      <c r="N34" s="67"/>
      <c r="O34" s="67"/>
      <c r="P34" s="51">
        <f t="shared" si="2"/>
        <v>4748.58</v>
      </c>
    </row>
    <row r="35" spans="1:16" ht="12" customHeight="1">
      <c r="A35" s="38">
        <v>24</v>
      </c>
      <c r="B35" s="39" t="s">
        <v>23</v>
      </c>
      <c r="C35" s="48">
        <v>0.25</v>
      </c>
      <c r="D35" s="110">
        <v>43.8</v>
      </c>
      <c r="E35" s="46">
        <f t="shared" si="0"/>
        <v>7</v>
      </c>
      <c r="F35" s="55">
        <f t="shared" si="1"/>
        <v>40.733999999999995</v>
      </c>
      <c r="G35" s="64"/>
      <c r="H35" s="65"/>
      <c r="I35" s="67"/>
      <c r="J35" s="67"/>
      <c r="K35" s="67">
        <v>30</v>
      </c>
      <c r="L35" s="67"/>
      <c r="M35" s="67"/>
      <c r="N35" s="67"/>
      <c r="O35" s="67"/>
      <c r="P35" s="51">
        <f t="shared" si="2"/>
        <v>1222.0199999999998</v>
      </c>
    </row>
    <row r="36" spans="1:16" ht="12" customHeight="1">
      <c r="A36" s="38">
        <v>25</v>
      </c>
      <c r="B36" s="39" t="s">
        <v>23</v>
      </c>
      <c r="C36" s="48">
        <v>0.5</v>
      </c>
      <c r="D36" s="110">
        <v>84.7</v>
      </c>
      <c r="E36" s="46">
        <f t="shared" si="0"/>
        <v>7</v>
      </c>
      <c r="F36" s="55">
        <f t="shared" si="1"/>
        <v>78.771</v>
      </c>
      <c r="G36" s="64"/>
      <c r="H36" s="65"/>
      <c r="I36" s="67"/>
      <c r="J36" s="67"/>
      <c r="K36" s="67">
        <v>20</v>
      </c>
      <c r="L36" s="67"/>
      <c r="M36" s="67"/>
      <c r="N36" s="67"/>
      <c r="O36" s="67"/>
      <c r="P36" s="51">
        <f t="shared" si="2"/>
        <v>1575.42</v>
      </c>
    </row>
    <row r="37" spans="1:16" ht="12" customHeight="1">
      <c r="A37" s="38">
        <v>26</v>
      </c>
      <c r="B37" s="39" t="s">
        <v>24</v>
      </c>
      <c r="C37" s="48">
        <v>0.25</v>
      </c>
      <c r="D37" s="110">
        <v>43.8</v>
      </c>
      <c r="E37" s="46">
        <f t="shared" si="0"/>
        <v>7</v>
      </c>
      <c r="F37" s="55">
        <f t="shared" si="1"/>
        <v>40.733999999999995</v>
      </c>
      <c r="G37" s="64"/>
      <c r="H37" s="65">
        <v>150</v>
      </c>
      <c r="I37" s="67"/>
      <c r="J37" s="67"/>
      <c r="K37" s="67"/>
      <c r="L37" s="67"/>
      <c r="M37" s="67"/>
      <c r="N37" s="67"/>
      <c r="O37" s="67"/>
      <c r="P37" s="51">
        <f t="shared" si="2"/>
        <v>6110.099999999999</v>
      </c>
    </row>
    <row r="38" spans="1:16" ht="12" customHeight="1">
      <c r="A38" s="38">
        <v>27</v>
      </c>
      <c r="B38" s="39" t="s">
        <v>24</v>
      </c>
      <c r="C38" s="48">
        <v>0.5</v>
      </c>
      <c r="D38" s="110">
        <v>81.8</v>
      </c>
      <c r="E38" s="46">
        <f t="shared" si="0"/>
        <v>7</v>
      </c>
      <c r="F38" s="55">
        <f t="shared" si="1"/>
        <v>76.074</v>
      </c>
      <c r="G38" s="64"/>
      <c r="H38" s="65"/>
      <c r="I38" s="67"/>
      <c r="J38" s="67"/>
      <c r="K38" s="67">
        <v>20</v>
      </c>
      <c r="L38" s="67"/>
      <c r="M38" s="67"/>
      <c r="N38" s="67"/>
      <c r="O38" s="67"/>
      <c r="P38" s="51">
        <f t="shared" si="2"/>
        <v>1521.48</v>
      </c>
    </row>
    <row r="39" spans="1:16" ht="12" customHeight="1">
      <c r="A39" s="38">
        <v>28</v>
      </c>
      <c r="B39" s="39" t="s">
        <v>25</v>
      </c>
      <c r="C39" s="48">
        <v>0.5</v>
      </c>
      <c r="D39" s="110">
        <v>85.1</v>
      </c>
      <c r="E39" s="46">
        <f t="shared" si="0"/>
        <v>7</v>
      </c>
      <c r="F39" s="55">
        <f t="shared" si="1"/>
        <v>79.143</v>
      </c>
      <c r="G39" s="64"/>
      <c r="H39" s="65"/>
      <c r="I39" s="67"/>
      <c r="J39" s="67"/>
      <c r="K39" s="67">
        <v>20</v>
      </c>
      <c r="L39" s="67"/>
      <c r="M39" s="67"/>
      <c r="N39" s="67"/>
      <c r="O39" s="67"/>
      <c r="P39" s="51">
        <f t="shared" si="2"/>
        <v>1582.8600000000001</v>
      </c>
    </row>
    <row r="40" spans="1:16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2" customHeight="1">
      <c r="A41" s="38">
        <v>29</v>
      </c>
      <c r="B41" s="41" t="s">
        <v>27</v>
      </c>
      <c r="C41" s="48">
        <v>0.5</v>
      </c>
      <c r="D41" s="55">
        <v>99.5</v>
      </c>
      <c r="E41" s="46">
        <f t="shared" si="0"/>
        <v>7</v>
      </c>
      <c r="F41" s="55">
        <v>92.5</v>
      </c>
      <c r="G41" s="64"/>
      <c r="H41" s="65">
        <v>20</v>
      </c>
      <c r="I41" s="67"/>
      <c r="J41" s="67"/>
      <c r="K41" s="67"/>
      <c r="L41" s="67"/>
      <c r="M41" s="67"/>
      <c r="N41" s="67"/>
      <c r="O41" s="67"/>
      <c r="P41" s="51">
        <f aca="true" t="shared" si="3" ref="P41:P62">(SUM(G41:O41))*F41</f>
        <v>1850</v>
      </c>
    </row>
    <row r="42" spans="1:16" ht="12" customHeight="1">
      <c r="A42" s="38">
        <v>30</v>
      </c>
      <c r="B42" s="41" t="s">
        <v>28</v>
      </c>
      <c r="C42" s="48" t="s">
        <v>29</v>
      </c>
      <c r="D42" s="55">
        <v>31.3</v>
      </c>
      <c r="E42" s="46">
        <f t="shared" si="0"/>
        <v>7</v>
      </c>
      <c r="F42" s="55">
        <v>29.11</v>
      </c>
      <c r="G42" s="64"/>
      <c r="H42" s="65"/>
      <c r="I42" s="67"/>
      <c r="J42" s="67"/>
      <c r="K42" s="67"/>
      <c r="L42" s="67"/>
      <c r="M42" s="67"/>
      <c r="N42" s="67"/>
      <c r="O42" s="67"/>
      <c r="P42" s="51">
        <f t="shared" si="3"/>
        <v>0</v>
      </c>
    </row>
    <row r="43" spans="1:16" ht="12" customHeight="1">
      <c r="A43" s="38">
        <v>31</v>
      </c>
      <c r="B43" s="41" t="s">
        <v>28</v>
      </c>
      <c r="C43" s="48">
        <v>0.5</v>
      </c>
      <c r="D43" s="55">
        <v>95</v>
      </c>
      <c r="E43" s="46">
        <f t="shared" si="0"/>
        <v>7</v>
      </c>
      <c r="F43" s="55">
        <v>88.38</v>
      </c>
      <c r="G43" s="64"/>
      <c r="H43" s="65"/>
      <c r="I43" s="67"/>
      <c r="J43" s="67"/>
      <c r="K43" s="67"/>
      <c r="L43" s="67"/>
      <c r="M43" s="67"/>
      <c r="N43" s="67"/>
      <c r="O43" s="67"/>
      <c r="P43" s="51">
        <f t="shared" si="3"/>
        <v>0</v>
      </c>
    </row>
    <row r="44" spans="1:16" ht="12" customHeight="1">
      <c r="A44" s="38">
        <v>32</v>
      </c>
      <c r="B44" s="41" t="s">
        <v>30</v>
      </c>
      <c r="C44" s="48">
        <v>0.5</v>
      </c>
      <c r="D44" s="55">
        <v>77</v>
      </c>
      <c r="E44" s="46">
        <f t="shared" si="0"/>
        <v>7</v>
      </c>
      <c r="F44" s="55">
        <v>71.61</v>
      </c>
      <c r="G44" s="64"/>
      <c r="H44" s="65">
        <v>20</v>
      </c>
      <c r="I44" s="67"/>
      <c r="J44" s="67"/>
      <c r="K44" s="67">
        <v>20</v>
      </c>
      <c r="L44" s="67"/>
      <c r="M44" s="67"/>
      <c r="N44" s="67"/>
      <c r="O44" s="67"/>
      <c r="P44" s="51">
        <f t="shared" si="3"/>
        <v>2864.4</v>
      </c>
    </row>
    <row r="45" spans="1:16" ht="12" customHeight="1">
      <c r="A45" s="38">
        <v>33</v>
      </c>
      <c r="B45" s="41" t="s">
        <v>31</v>
      </c>
      <c r="C45" s="48">
        <v>0.5</v>
      </c>
      <c r="D45" s="55">
        <v>76</v>
      </c>
      <c r="E45" s="46">
        <f t="shared" si="0"/>
        <v>7</v>
      </c>
      <c r="F45" s="55">
        <v>70.68</v>
      </c>
      <c r="G45" s="64"/>
      <c r="H45" s="65">
        <v>20</v>
      </c>
      <c r="I45" s="67"/>
      <c r="J45" s="67"/>
      <c r="K45" s="67"/>
      <c r="L45" s="67"/>
      <c r="M45" s="67"/>
      <c r="N45" s="67"/>
      <c r="O45" s="67"/>
      <c r="P45" s="51">
        <f t="shared" si="3"/>
        <v>1413.6000000000001</v>
      </c>
    </row>
    <row r="46" spans="1:16" ht="12" customHeight="1">
      <c r="A46" s="38">
        <v>34</v>
      </c>
      <c r="B46" s="41" t="s">
        <v>32</v>
      </c>
      <c r="C46" s="48">
        <v>0.5</v>
      </c>
      <c r="D46" s="55">
        <v>75</v>
      </c>
      <c r="E46" s="46">
        <f t="shared" si="0"/>
        <v>7</v>
      </c>
      <c r="F46" s="55">
        <v>69.75</v>
      </c>
      <c r="G46" s="64"/>
      <c r="H46" s="65">
        <v>20</v>
      </c>
      <c r="I46" s="67"/>
      <c r="J46" s="67"/>
      <c r="K46" s="67">
        <v>20</v>
      </c>
      <c r="L46" s="67"/>
      <c r="M46" s="67"/>
      <c r="N46" s="67"/>
      <c r="O46" s="67"/>
      <c r="P46" s="51">
        <f t="shared" si="3"/>
        <v>2790</v>
      </c>
    </row>
    <row r="47" spans="1:16" ht="12" customHeight="1">
      <c r="A47" s="38">
        <v>35</v>
      </c>
      <c r="B47" s="41" t="s">
        <v>33</v>
      </c>
      <c r="C47" s="48" t="s">
        <v>29</v>
      </c>
      <c r="D47" s="55">
        <v>28.7</v>
      </c>
      <c r="E47" s="46">
        <f t="shared" si="0"/>
        <v>7</v>
      </c>
      <c r="F47" s="55">
        <v>26.69</v>
      </c>
      <c r="G47" s="64"/>
      <c r="H47" s="65"/>
      <c r="I47" s="67"/>
      <c r="J47" s="67"/>
      <c r="K47" s="67"/>
      <c r="L47" s="67"/>
      <c r="M47" s="67"/>
      <c r="N47" s="67"/>
      <c r="O47" s="67"/>
      <c r="P47" s="51">
        <f t="shared" si="3"/>
        <v>0</v>
      </c>
    </row>
    <row r="48" spans="1:16" ht="12" customHeight="1">
      <c r="A48" s="38">
        <v>36</v>
      </c>
      <c r="B48" s="41" t="s">
        <v>34</v>
      </c>
      <c r="C48" s="48">
        <v>0.5</v>
      </c>
      <c r="D48" s="55">
        <v>75</v>
      </c>
      <c r="E48" s="46">
        <f t="shared" si="0"/>
        <v>7</v>
      </c>
      <c r="F48" s="55">
        <v>69.75</v>
      </c>
      <c r="G48" s="64"/>
      <c r="H48" s="65">
        <v>20</v>
      </c>
      <c r="I48" s="67"/>
      <c r="J48" s="67"/>
      <c r="K48" s="67"/>
      <c r="L48" s="67"/>
      <c r="M48" s="67"/>
      <c r="N48" s="67"/>
      <c r="O48" s="67"/>
      <c r="P48" s="51">
        <f t="shared" si="3"/>
        <v>1395</v>
      </c>
    </row>
    <row r="49" spans="1:16" ht="12" customHeight="1">
      <c r="A49" s="38">
        <v>37</v>
      </c>
      <c r="B49" s="41" t="s">
        <v>35</v>
      </c>
      <c r="C49" s="48">
        <v>0.5</v>
      </c>
      <c r="D49" s="55">
        <v>82</v>
      </c>
      <c r="E49" s="46">
        <f t="shared" si="0"/>
        <v>7</v>
      </c>
      <c r="F49" s="55">
        <v>76.26</v>
      </c>
      <c r="G49" s="64"/>
      <c r="H49" s="65"/>
      <c r="I49" s="67"/>
      <c r="J49" s="67"/>
      <c r="K49" s="67"/>
      <c r="L49" s="67"/>
      <c r="M49" s="67"/>
      <c r="N49" s="67"/>
      <c r="O49" s="67"/>
      <c r="P49" s="51">
        <f t="shared" si="3"/>
        <v>0</v>
      </c>
    </row>
    <row r="50" spans="1:16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0"/>
        <v>7</v>
      </c>
      <c r="F50" s="55">
        <v>87.32</v>
      </c>
      <c r="G50" s="64"/>
      <c r="H50" s="65"/>
      <c r="I50" s="67"/>
      <c r="J50" s="67"/>
      <c r="K50" s="67"/>
      <c r="L50" s="67"/>
      <c r="M50" s="67"/>
      <c r="N50" s="67"/>
      <c r="O50" s="67"/>
      <c r="P50" s="51">
        <f t="shared" si="3"/>
        <v>0</v>
      </c>
    </row>
    <row r="51" spans="1:16" ht="12" customHeight="1">
      <c r="A51" s="38">
        <v>39</v>
      </c>
      <c r="B51" s="41" t="s">
        <v>37</v>
      </c>
      <c r="C51" s="48">
        <v>0.5</v>
      </c>
      <c r="D51" s="55">
        <v>93.3</v>
      </c>
      <c r="E51" s="46">
        <f t="shared" si="0"/>
        <v>7</v>
      </c>
      <c r="F51" s="55">
        <v>86.77</v>
      </c>
      <c r="G51" s="64"/>
      <c r="H51" s="65"/>
      <c r="I51" s="67"/>
      <c r="J51" s="67"/>
      <c r="K51" s="67"/>
      <c r="L51" s="67"/>
      <c r="M51" s="67"/>
      <c r="N51" s="67"/>
      <c r="O51" s="67"/>
      <c r="P51" s="51">
        <f t="shared" si="3"/>
        <v>0</v>
      </c>
    </row>
    <row r="52" spans="1:16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0"/>
        <v>7</v>
      </c>
      <c r="F52" s="55">
        <v>86.77</v>
      </c>
      <c r="G52" s="64"/>
      <c r="H52" s="65"/>
      <c r="I52" s="67"/>
      <c r="J52" s="67"/>
      <c r="K52" s="67"/>
      <c r="L52" s="67"/>
      <c r="M52" s="67"/>
      <c r="N52" s="67"/>
      <c r="O52" s="67"/>
      <c r="P52" s="51">
        <f t="shared" si="3"/>
        <v>0</v>
      </c>
    </row>
    <row r="53" spans="1:16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0"/>
        <v>7</v>
      </c>
      <c r="F53" s="55">
        <v>87.33</v>
      </c>
      <c r="G53" s="64"/>
      <c r="H53" s="65"/>
      <c r="I53" s="67"/>
      <c r="J53" s="67"/>
      <c r="K53" s="67"/>
      <c r="L53" s="67"/>
      <c r="M53" s="67"/>
      <c r="N53" s="67"/>
      <c r="O53" s="67"/>
      <c r="P53" s="51">
        <f t="shared" si="3"/>
        <v>0</v>
      </c>
    </row>
    <row r="54" spans="1:16" ht="12" customHeight="1">
      <c r="A54" s="38">
        <v>42</v>
      </c>
      <c r="B54" s="41" t="s">
        <v>40</v>
      </c>
      <c r="C54" s="48">
        <v>0.5</v>
      </c>
      <c r="D54" s="55">
        <v>85</v>
      </c>
      <c r="E54" s="46">
        <f t="shared" si="0"/>
        <v>7</v>
      </c>
      <c r="F54" s="55">
        <v>79.05</v>
      </c>
      <c r="G54" s="64"/>
      <c r="H54" s="65">
        <v>20</v>
      </c>
      <c r="I54" s="67"/>
      <c r="J54" s="67"/>
      <c r="K54" s="67"/>
      <c r="L54" s="67"/>
      <c r="M54" s="67"/>
      <c r="N54" s="67"/>
      <c r="O54" s="67"/>
      <c r="P54" s="51">
        <f t="shared" si="3"/>
        <v>1581</v>
      </c>
    </row>
    <row r="55" spans="1:16" ht="12" customHeight="1">
      <c r="A55" s="38">
        <v>43</v>
      </c>
      <c r="B55" s="41" t="s">
        <v>41</v>
      </c>
      <c r="C55" s="48">
        <v>0.5</v>
      </c>
      <c r="D55" s="55">
        <v>78</v>
      </c>
      <c r="E55" s="46">
        <f t="shared" si="0"/>
        <v>7</v>
      </c>
      <c r="F55" s="55">
        <v>72.54</v>
      </c>
      <c r="G55" s="64"/>
      <c r="H55" s="65">
        <v>20</v>
      </c>
      <c r="I55" s="67"/>
      <c r="J55" s="67"/>
      <c r="K55" s="67"/>
      <c r="L55" s="67"/>
      <c r="M55" s="67"/>
      <c r="N55" s="67"/>
      <c r="O55" s="67"/>
      <c r="P55" s="51">
        <f t="shared" si="3"/>
        <v>1450.8000000000002</v>
      </c>
    </row>
    <row r="56" spans="1:16" ht="12" customHeight="1">
      <c r="A56" s="38">
        <v>44</v>
      </c>
      <c r="B56" s="41" t="s">
        <v>42</v>
      </c>
      <c r="C56" s="48">
        <v>0.5</v>
      </c>
      <c r="D56" s="55">
        <v>95</v>
      </c>
      <c r="E56" s="46">
        <f t="shared" si="0"/>
        <v>7</v>
      </c>
      <c r="F56" s="55">
        <v>88.35</v>
      </c>
      <c r="G56" s="64"/>
      <c r="H56" s="65">
        <v>20</v>
      </c>
      <c r="I56" s="67"/>
      <c r="J56" s="67"/>
      <c r="K56" s="67"/>
      <c r="L56" s="67"/>
      <c r="M56" s="67"/>
      <c r="N56" s="67"/>
      <c r="O56" s="67"/>
      <c r="P56" s="51">
        <f t="shared" si="3"/>
        <v>1767</v>
      </c>
    </row>
    <row r="57" spans="1:16" ht="12" customHeight="1">
      <c r="A57" s="38">
        <v>45</v>
      </c>
      <c r="B57" s="41" t="s">
        <v>43</v>
      </c>
      <c r="C57" s="48" t="s">
        <v>29</v>
      </c>
      <c r="D57" s="55">
        <v>30.7</v>
      </c>
      <c r="E57" s="46">
        <f t="shared" si="0"/>
        <v>7</v>
      </c>
      <c r="F57" s="55">
        <v>28.55</v>
      </c>
      <c r="G57" s="64"/>
      <c r="H57" s="65"/>
      <c r="I57" s="67"/>
      <c r="J57" s="67"/>
      <c r="K57" s="67"/>
      <c r="L57" s="67"/>
      <c r="M57" s="67"/>
      <c r="N57" s="67"/>
      <c r="O57" s="67"/>
      <c r="P57" s="51">
        <f t="shared" si="3"/>
        <v>0</v>
      </c>
    </row>
    <row r="58" spans="1:16" ht="12" customHeight="1">
      <c r="A58" s="38">
        <v>46</v>
      </c>
      <c r="B58" s="41" t="s">
        <v>43</v>
      </c>
      <c r="C58" s="48">
        <v>0.5</v>
      </c>
      <c r="D58" s="55">
        <v>99.9</v>
      </c>
      <c r="E58" s="46">
        <f t="shared" si="0"/>
        <v>7</v>
      </c>
      <c r="F58" s="55">
        <v>92.9</v>
      </c>
      <c r="G58" s="64"/>
      <c r="H58" s="65">
        <v>20</v>
      </c>
      <c r="I58" s="67"/>
      <c r="J58" s="67"/>
      <c r="K58" s="67"/>
      <c r="L58" s="67"/>
      <c r="M58" s="67"/>
      <c r="N58" s="67"/>
      <c r="O58" s="67"/>
      <c r="P58" s="51">
        <f t="shared" si="3"/>
        <v>1858</v>
      </c>
    </row>
    <row r="59" spans="1:16" ht="12" customHeight="1">
      <c r="A59" s="38">
        <v>47</v>
      </c>
      <c r="B59" s="41" t="s">
        <v>44</v>
      </c>
      <c r="C59" s="48" t="s">
        <v>29</v>
      </c>
      <c r="D59" s="55">
        <v>42.9</v>
      </c>
      <c r="E59" s="46">
        <f t="shared" si="0"/>
        <v>7</v>
      </c>
      <c r="F59" s="55">
        <v>39.9</v>
      </c>
      <c r="G59" s="64"/>
      <c r="H59" s="65"/>
      <c r="I59" s="67"/>
      <c r="J59" s="67"/>
      <c r="K59" s="67"/>
      <c r="L59" s="67"/>
      <c r="M59" s="67"/>
      <c r="N59" s="67"/>
      <c r="O59" s="67"/>
      <c r="P59" s="51">
        <f t="shared" si="3"/>
        <v>0</v>
      </c>
    </row>
    <row r="60" spans="1:16" ht="12" customHeight="1">
      <c r="A60" s="38">
        <v>48</v>
      </c>
      <c r="B60" s="41" t="s">
        <v>45</v>
      </c>
      <c r="C60" s="48">
        <v>0.5</v>
      </c>
      <c r="D60" s="55">
        <v>163</v>
      </c>
      <c r="E60" s="46">
        <f t="shared" si="0"/>
        <v>7</v>
      </c>
      <c r="F60" s="55">
        <v>151.6</v>
      </c>
      <c r="G60" s="64"/>
      <c r="H60" s="65"/>
      <c r="I60" s="67"/>
      <c r="J60" s="67"/>
      <c r="K60" s="67"/>
      <c r="L60" s="67"/>
      <c r="M60" s="67"/>
      <c r="N60" s="67"/>
      <c r="O60" s="67"/>
      <c r="P60" s="51">
        <f t="shared" si="3"/>
        <v>0</v>
      </c>
    </row>
    <row r="61" spans="1:16" ht="12" customHeight="1">
      <c r="A61" s="38">
        <v>49</v>
      </c>
      <c r="B61" s="41" t="s">
        <v>46</v>
      </c>
      <c r="C61" s="48">
        <v>0.5</v>
      </c>
      <c r="D61" s="55">
        <v>89.9</v>
      </c>
      <c r="E61" s="46">
        <f t="shared" si="0"/>
        <v>7</v>
      </c>
      <c r="F61" s="55">
        <v>83.6</v>
      </c>
      <c r="G61" s="64"/>
      <c r="H61" s="65">
        <v>20</v>
      </c>
      <c r="I61" s="67"/>
      <c r="J61" s="67"/>
      <c r="K61" s="67"/>
      <c r="L61" s="67"/>
      <c r="M61" s="67"/>
      <c r="N61" s="67"/>
      <c r="O61" s="67"/>
      <c r="P61" s="51">
        <f t="shared" si="3"/>
        <v>1672</v>
      </c>
    </row>
    <row r="62" spans="1:16" ht="12" customHeight="1">
      <c r="A62" s="38">
        <v>50</v>
      </c>
      <c r="B62" s="41" t="s">
        <v>47</v>
      </c>
      <c r="C62" s="48">
        <v>0.5</v>
      </c>
      <c r="D62" s="55">
        <v>165</v>
      </c>
      <c r="E62" s="46">
        <f t="shared" si="0"/>
        <v>7</v>
      </c>
      <c r="F62" s="55">
        <v>153.45</v>
      </c>
      <c r="G62" s="64"/>
      <c r="H62" s="65"/>
      <c r="I62" s="67"/>
      <c r="J62" s="67"/>
      <c r="K62" s="67"/>
      <c r="L62" s="67"/>
      <c r="M62" s="67"/>
      <c r="N62" s="67"/>
      <c r="O62" s="67"/>
      <c r="P62" s="51">
        <f t="shared" si="3"/>
        <v>0</v>
      </c>
    </row>
    <row r="63" spans="1:16" ht="12" customHeight="1">
      <c r="A63" s="155" t="s">
        <v>50</v>
      </c>
      <c r="B63" s="156"/>
      <c r="C63" s="15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  <row r="64" spans="1:16" ht="12" customHeight="1">
      <c r="A64" s="38">
        <v>53</v>
      </c>
      <c r="B64" s="59" t="s">
        <v>51</v>
      </c>
      <c r="C64" s="48">
        <v>0.7</v>
      </c>
      <c r="D64" s="55">
        <v>186.9</v>
      </c>
      <c r="E64" s="46">
        <v>7</v>
      </c>
      <c r="F64" s="55">
        <v>173.81</v>
      </c>
      <c r="G64" s="64"/>
      <c r="H64" s="65"/>
      <c r="I64" s="67"/>
      <c r="J64" s="67"/>
      <c r="K64" s="67"/>
      <c r="L64" s="67"/>
      <c r="M64" s="67"/>
      <c r="N64" s="67"/>
      <c r="O64" s="67"/>
      <c r="P64" s="51">
        <f aca="true" t="shared" si="4" ref="P64:P70">(SUM(G64:O64))*F64</f>
        <v>0</v>
      </c>
    </row>
    <row r="65" spans="1:16" ht="12" customHeight="1">
      <c r="A65" s="38">
        <v>54</v>
      </c>
      <c r="B65" s="59" t="s">
        <v>52</v>
      </c>
      <c r="C65" s="48">
        <v>0.7</v>
      </c>
      <c r="D65" s="55">
        <v>191.5</v>
      </c>
      <c r="E65" s="46">
        <f aca="true" t="shared" si="5" ref="E65:E70">E64</f>
        <v>7</v>
      </c>
      <c r="F65" s="55">
        <v>178.1</v>
      </c>
      <c r="G65" s="64"/>
      <c r="H65" s="65"/>
      <c r="I65" s="67"/>
      <c r="J65" s="67"/>
      <c r="K65" s="67"/>
      <c r="L65" s="67"/>
      <c r="M65" s="67"/>
      <c r="N65" s="67"/>
      <c r="O65" s="67"/>
      <c r="P65" s="51">
        <f t="shared" si="4"/>
        <v>0</v>
      </c>
    </row>
    <row r="66" spans="1:16" ht="12" customHeight="1">
      <c r="A66" s="38">
        <v>55</v>
      </c>
      <c r="B66" s="59" t="s">
        <v>53</v>
      </c>
      <c r="C66" s="48">
        <v>0.7</v>
      </c>
      <c r="D66" s="55">
        <v>211.2</v>
      </c>
      <c r="E66" s="46">
        <f t="shared" si="5"/>
        <v>7</v>
      </c>
      <c r="F66" s="55">
        <v>196.42</v>
      </c>
      <c r="G66" s="64"/>
      <c r="H66" s="65"/>
      <c r="I66" s="67"/>
      <c r="J66" s="67"/>
      <c r="K66" s="67"/>
      <c r="L66" s="67"/>
      <c r="M66" s="67"/>
      <c r="N66" s="67"/>
      <c r="O66" s="67"/>
      <c r="P66" s="51">
        <f t="shared" si="4"/>
        <v>0</v>
      </c>
    </row>
    <row r="67" spans="1:16" ht="12" customHeight="1">
      <c r="A67" s="38">
        <v>56</v>
      </c>
      <c r="B67" s="59" t="s">
        <v>54</v>
      </c>
      <c r="C67" s="48">
        <v>0.7</v>
      </c>
      <c r="D67" s="55">
        <v>196.1</v>
      </c>
      <c r="E67" s="46">
        <f t="shared" si="5"/>
        <v>7</v>
      </c>
      <c r="F67" s="55">
        <v>182.37</v>
      </c>
      <c r="G67" s="64"/>
      <c r="H67" s="65">
        <v>12</v>
      </c>
      <c r="I67" s="67"/>
      <c r="J67" s="67"/>
      <c r="K67" s="67"/>
      <c r="L67" s="67"/>
      <c r="M67" s="67"/>
      <c r="N67" s="67"/>
      <c r="O67" s="67"/>
      <c r="P67" s="51">
        <f t="shared" si="4"/>
        <v>2188.44</v>
      </c>
    </row>
    <row r="68" spans="1:16" ht="12" customHeight="1">
      <c r="A68" s="38">
        <v>57</v>
      </c>
      <c r="B68" s="59" t="s">
        <v>55</v>
      </c>
      <c r="C68" s="48">
        <v>0.7</v>
      </c>
      <c r="D68" s="55">
        <v>185.4</v>
      </c>
      <c r="E68" s="46">
        <f t="shared" si="5"/>
        <v>7</v>
      </c>
      <c r="F68" s="55">
        <v>172.42</v>
      </c>
      <c r="G68" s="64"/>
      <c r="H68" s="65"/>
      <c r="I68" s="67"/>
      <c r="J68" s="67"/>
      <c r="K68" s="67"/>
      <c r="L68" s="67"/>
      <c r="M68" s="67"/>
      <c r="N68" s="67"/>
      <c r="O68" s="67"/>
      <c r="P68" s="51">
        <f t="shared" si="4"/>
        <v>0</v>
      </c>
    </row>
    <row r="69" spans="1:16" ht="12" customHeight="1">
      <c r="A69" s="38"/>
      <c r="B69" s="59" t="s">
        <v>58</v>
      </c>
      <c r="C69" s="60"/>
      <c r="D69" s="55">
        <v>20.4</v>
      </c>
      <c r="E69" s="46">
        <f t="shared" si="5"/>
        <v>7</v>
      </c>
      <c r="F69" s="55">
        <v>20.4</v>
      </c>
      <c r="G69" s="64"/>
      <c r="H69" s="65"/>
      <c r="I69" s="67"/>
      <c r="J69" s="67">
        <v>20</v>
      </c>
      <c r="K69" s="67"/>
      <c r="L69" s="67"/>
      <c r="M69" s="67"/>
      <c r="N69" s="67"/>
      <c r="O69" s="67"/>
      <c r="P69" s="51">
        <f t="shared" si="4"/>
        <v>408</v>
      </c>
    </row>
    <row r="70" spans="1:16" ht="12" customHeight="1">
      <c r="A70" s="38"/>
      <c r="B70" s="59" t="s">
        <v>59</v>
      </c>
      <c r="C70" s="60"/>
      <c r="D70" s="55">
        <v>6.7</v>
      </c>
      <c r="E70" s="46">
        <f t="shared" si="5"/>
        <v>7</v>
      </c>
      <c r="F70" s="55">
        <v>6.7</v>
      </c>
      <c r="G70" s="64"/>
      <c r="H70" s="65"/>
      <c r="I70" s="67"/>
      <c r="J70" s="67">
        <v>160</v>
      </c>
      <c r="K70" s="67"/>
      <c r="L70" s="67"/>
      <c r="M70" s="67"/>
      <c r="N70" s="67"/>
      <c r="O70" s="67"/>
      <c r="P70" s="51">
        <f t="shared" si="4"/>
        <v>1072</v>
      </c>
    </row>
    <row r="71" spans="1:16" ht="12" customHeight="1">
      <c r="A71" s="38"/>
      <c r="B71" s="40" t="s">
        <v>99</v>
      </c>
      <c r="C71" s="60"/>
      <c r="D71" s="55">
        <v>221</v>
      </c>
      <c r="E71" s="46">
        <v>7</v>
      </c>
      <c r="F71" s="55"/>
      <c r="G71" s="64"/>
      <c r="H71" s="65"/>
      <c r="I71" s="67"/>
      <c r="J71" s="67"/>
      <c r="K71" s="67"/>
      <c r="L71" s="67"/>
      <c r="M71" s="67"/>
      <c r="N71" s="67"/>
      <c r="O71" s="67"/>
      <c r="P71" s="51">
        <f>SUM(G71+H71+I71+J71+K71+L71+M71+O71)*F71</f>
        <v>0</v>
      </c>
    </row>
    <row r="72" spans="1:16" ht="12" customHeight="1">
      <c r="A72" s="38"/>
      <c r="B72" s="40" t="s">
        <v>100</v>
      </c>
      <c r="C72" s="60"/>
      <c r="D72" s="55">
        <v>221</v>
      </c>
      <c r="E72" s="46">
        <v>7</v>
      </c>
      <c r="F72" s="55">
        <v>205.53</v>
      </c>
      <c r="G72" s="64"/>
      <c r="H72" s="65"/>
      <c r="I72" s="67"/>
      <c r="J72" s="67"/>
      <c r="K72" s="67"/>
      <c r="L72" s="67"/>
      <c r="M72" s="67"/>
      <c r="N72" s="67"/>
      <c r="O72" s="67"/>
      <c r="P72" s="51">
        <f>SUM(G72+H72+I72+J72+K72+L72+M72+O72)*F72</f>
        <v>0</v>
      </c>
    </row>
    <row r="73" spans="1:16" ht="12" customHeight="1">
      <c r="A73" s="38"/>
      <c r="B73" s="40" t="s">
        <v>101</v>
      </c>
      <c r="C73" s="60"/>
      <c r="D73" s="55">
        <v>221</v>
      </c>
      <c r="E73" s="46">
        <v>7</v>
      </c>
      <c r="F73" s="55">
        <v>205.53</v>
      </c>
      <c r="G73" s="64"/>
      <c r="H73" s="65"/>
      <c r="I73" s="67"/>
      <c r="J73" s="67"/>
      <c r="K73" s="67"/>
      <c r="L73" s="67"/>
      <c r="M73" s="67"/>
      <c r="N73" s="67"/>
      <c r="O73" s="67"/>
      <c r="P73" s="51">
        <f>SUM(G73+H73+I73+J73+K73+L73+M73+O73)*F73</f>
        <v>0</v>
      </c>
    </row>
    <row r="74" spans="1:16" ht="12" customHeight="1">
      <c r="A74" s="38"/>
      <c r="B74" s="40" t="s">
        <v>102</v>
      </c>
      <c r="C74" s="60"/>
      <c r="D74" s="55">
        <v>221</v>
      </c>
      <c r="E74" s="46">
        <v>7</v>
      </c>
      <c r="F74" s="55">
        <v>205.53</v>
      </c>
      <c r="G74" s="64"/>
      <c r="H74" s="65"/>
      <c r="I74" s="67"/>
      <c r="J74" s="67"/>
      <c r="K74" s="67"/>
      <c r="L74" s="67"/>
      <c r="M74" s="67"/>
      <c r="N74" s="67"/>
      <c r="O74" s="67"/>
      <c r="P74" s="51">
        <f>SUM(G74+H74+I74+J74+K74+L74+M74+O74)*F74</f>
        <v>0</v>
      </c>
    </row>
    <row r="75" spans="1:16" ht="12" customHeight="1" thickBo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16" ht="13.5" thickBot="1">
      <c r="A76" s="1"/>
      <c r="O76" t="s">
        <v>92</v>
      </c>
      <c r="P76" s="58">
        <f>SUM(P12:P71)</f>
        <v>78427.55600000001</v>
      </c>
    </row>
    <row r="77" ht="12.75">
      <c r="A77" s="1"/>
    </row>
    <row r="78" spans="1:15" ht="12.75">
      <c r="A78" s="1"/>
      <c r="O78" s="63"/>
    </row>
    <row r="79" ht="12.75">
      <c r="A79" s="1"/>
    </row>
    <row r="80" ht="12.75">
      <c r="A80" s="2"/>
    </row>
    <row r="81" ht="12.75">
      <c r="A81" s="3"/>
    </row>
  </sheetData>
  <sheetProtection/>
  <mergeCells count="7">
    <mergeCell ref="A63:C63"/>
    <mergeCell ref="A7:A10"/>
    <mergeCell ref="B7:B10"/>
    <mergeCell ref="C7:C10"/>
    <mergeCell ref="G7:G8"/>
    <mergeCell ref="A11:C11"/>
    <mergeCell ref="A40:C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">
      <selection activeCell="B22" sqref="B22:P25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4" width="5.625" style="45" customWidth="1"/>
    <col min="15" max="15" width="5.625" style="0" customWidth="1"/>
    <col min="16" max="16" width="12.50390625" style="0" customWidth="1"/>
  </cols>
  <sheetData>
    <row r="1" spans="1:15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42"/>
      <c r="O1" s="8"/>
    </row>
    <row r="2" spans="1:15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42"/>
      <c r="O2" s="8"/>
    </row>
    <row r="3" spans="1:15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42"/>
      <c r="O3" s="8"/>
    </row>
    <row r="4" spans="1:15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42"/>
      <c r="O4" s="8"/>
    </row>
    <row r="5" spans="1:15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42"/>
      <c r="O5" s="8"/>
    </row>
    <row r="6" spans="1:15" ht="12" customHeight="1">
      <c r="A6" s="8"/>
      <c r="B6" s="8"/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42"/>
      <c r="O6" s="8"/>
    </row>
    <row r="7" spans="1:15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50"/>
      <c r="O7" s="8"/>
    </row>
    <row r="8" spans="1:15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50"/>
      <c r="O8" s="8"/>
    </row>
    <row r="9" spans="1:15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43"/>
      <c r="O9" s="8"/>
    </row>
    <row r="10" spans="1:16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3</v>
      </c>
      <c r="N10" s="70">
        <v>14</v>
      </c>
      <c r="O10" s="71" t="s">
        <v>91</v>
      </c>
      <c r="P10" s="61" t="s">
        <v>87</v>
      </c>
    </row>
    <row r="11" spans="1:16" ht="12" customHeigh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ht="12" customHeight="1">
      <c r="A12" s="38">
        <v>1</v>
      </c>
      <c r="B12" s="39" t="s">
        <v>6</v>
      </c>
      <c r="C12" s="48">
        <v>0.5</v>
      </c>
      <c r="D12" s="110">
        <v>88.9</v>
      </c>
      <c r="E12" s="46">
        <f aca="true" t="shared" si="0" ref="E12:E62">E11</f>
        <v>7</v>
      </c>
      <c r="F12" s="55">
        <f aca="true" t="shared" si="1" ref="F12:F39">D12-(D12*E12/100)</f>
        <v>82.677</v>
      </c>
      <c r="G12" s="64"/>
      <c r="H12" s="65">
        <v>100</v>
      </c>
      <c r="I12" s="67">
        <v>40</v>
      </c>
      <c r="J12" s="67"/>
      <c r="K12" s="67"/>
      <c r="L12" s="67">
        <v>20</v>
      </c>
      <c r="M12" s="67">
        <v>60</v>
      </c>
      <c r="N12" s="67"/>
      <c r="O12" s="67">
        <v>40</v>
      </c>
      <c r="P12" s="51">
        <f aca="true" t="shared" si="2" ref="P12:P39">(SUM(G12:O12))*F12</f>
        <v>21496.02</v>
      </c>
    </row>
    <row r="13" spans="1:16" ht="12" customHeight="1">
      <c r="A13" s="38">
        <v>2</v>
      </c>
      <c r="B13" s="39" t="s">
        <v>6</v>
      </c>
      <c r="C13" s="48">
        <v>0.7</v>
      </c>
      <c r="D13" s="110">
        <v>122.8</v>
      </c>
      <c r="E13" s="46">
        <f t="shared" si="0"/>
        <v>7</v>
      </c>
      <c r="F13" s="55">
        <f t="shared" si="1"/>
        <v>114.204</v>
      </c>
      <c r="G13" s="64"/>
      <c r="H13" s="65">
        <v>24</v>
      </c>
      <c r="I13" s="67">
        <v>24</v>
      </c>
      <c r="J13" s="67"/>
      <c r="K13" s="67"/>
      <c r="L13" s="67"/>
      <c r="M13" s="67">
        <v>12</v>
      </c>
      <c r="N13" s="67"/>
      <c r="O13" s="67"/>
      <c r="P13" s="51">
        <f t="shared" si="2"/>
        <v>6852.24</v>
      </c>
    </row>
    <row r="14" spans="1:16" ht="12" customHeight="1">
      <c r="A14" s="38">
        <v>3</v>
      </c>
      <c r="B14" s="39" t="s">
        <v>7</v>
      </c>
      <c r="C14" s="48">
        <v>0.5</v>
      </c>
      <c r="D14" s="110">
        <v>85</v>
      </c>
      <c r="E14" s="46">
        <f t="shared" si="0"/>
        <v>7</v>
      </c>
      <c r="F14" s="55">
        <f t="shared" si="1"/>
        <v>79.05</v>
      </c>
      <c r="G14" s="64"/>
      <c r="H14" s="65"/>
      <c r="I14" s="67"/>
      <c r="J14" s="67">
        <v>20</v>
      </c>
      <c r="K14" s="67"/>
      <c r="L14" s="67"/>
      <c r="M14" s="67"/>
      <c r="N14" s="67"/>
      <c r="O14" s="67"/>
      <c r="P14" s="51">
        <f t="shared" si="2"/>
        <v>1581</v>
      </c>
    </row>
    <row r="15" spans="1:16" ht="12" customHeight="1">
      <c r="A15" s="38">
        <v>4</v>
      </c>
      <c r="B15" s="39" t="s">
        <v>8</v>
      </c>
      <c r="C15" s="48">
        <v>0.5</v>
      </c>
      <c r="D15" s="110">
        <v>85</v>
      </c>
      <c r="E15" s="46">
        <f t="shared" si="0"/>
        <v>7</v>
      </c>
      <c r="F15" s="55">
        <f t="shared" si="1"/>
        <v>79.05</v>
      </c>
      <c r="G15" s="64"/>
      <c r="H15" s="65"/>
      <c r="I15" s="67"/>
      <c r="J15" s="67"/>
      <c r="K15" s="67"/>
      <c r="L15" s="67"/>
      <c r="M15" s="67"/>
      <c r="N15" s="67"/>
      <c r="O15" s="67"/>
      <c r="P15" s="51">
        <f t="shared" si="2"/>
        <v>0</v>
      </c>
    </row>
    <row r="16" spans="1:16" ht="12" customHeight="1">
      <c r="A16" s="38">
        <v>5</v>
      </c>
      <c r="B16" s="39" t="s">
        <v>9</v>
      </c>
      <c r="C16" s="48">
        <v>0.5</v>
      </c>
      <c r="D16" s="110">
        <v>85</v>
      </c>
      <c r="E16" s="46">
        <f t="shared" si="0"/>
        <v>7</v>
      </c>
      <c r="F16" s="55">
        <f t="shared" si="1"/>
        <v>79.05</v>
      </c>
      <c r="G16" s="64"/>
      <c r="H16" s="65"/>
      <c r="I16" s="67"/>
      <c r="J16" s="67"/>
      <c r="K16" s="67"/>
      <c r="L16" s="67"/>
      <c r="M16" s="67"/>
      <c r="N16" s="67"/>
      <c r="O16" s="67"/>
      <c r="P16" s="51">
        <f t="shared" si="2"/>
        <v>0</v>
      </c>
    </row>
    <row r="17" spans="1:16" ht="12" customHeight="1">
      <c r="A17" s="38">
        <v>6</v>
      </c>
      <c r="B17" s="39" t="s">
        <v>10</v>
      </c>
      <c r="C17" s="48">
        <v>0.7</v>
      </c>
      <c r="D17" s="110">
        <v>251.6</v>
      </c>
      <c r="E17" s="46">
        <f t="shared" si="0"/>
        <v>7</v>
      </c>
      <c r="F17" s="55">
        <f t="shared" si="1"/>
        <v>233.988</v>
      </c>
      <c r="G17" s="64"/>
      <c r="H17" s="65"/>
      <c r="I17" s="67"/>
      <c r="J17" s="67"/>
      <c r="K17" s="67"/>
      <c r="L17" s="67"/>
      <c r="M17" s="67">
        <v>12</v>
      </c>
      <c r="N17" s="67"/>
      <c r="O17" s="67"/>
      <c r="P17" s="51">
        <f t="shared" si="2"/>
        <v>2807.8559999999998</v>
      </c>
    </row>
    <row r="18" spans="1:16" ht="12" customHeight="1">
      <c r="A18" s="38">
        <v>7</v>
      </c>
      <c r="B18" s="39" t="s">
        <v>11</v>
      </c>
      <c r="C18" s="48">
        <v>1.75</v>
      </c>
      <c r="D18" s="110">
        <v>491.8</v>
      </c>
      <c r="E18" s="46">
        <f t="shared" si="0"/>
        <v>7</v>
      </c>
      <c r="F18" s="55">
        <f t="shared" si="1"/>
        <v>457.374</v>
      </c>
      <c r="G18" s="64"/>
      <c r="H18" s="65"/>
      <c r="I18" s="67"/>
      <c r="J18" s="67"/>
      <c r="K18" s="67"/>
      <c r="L18" s="67"/>
      <c r="M18" s="67"/>
      <c r="N18" s="67"/>
      <c r="O18" s="67"/>
      <c r="P18" s="51">
        <f t="shared" si="2"/>
        <v>0</v>
      </c>
    </row>
    <row r="19" spans="1:16" ht="12" customHeight="1">
      <c r="A19" s="38">
        <v>8</v>
      </c>
      <c r="B19" s="39" t="s">
        <v>12</v>
      </c>
      <c r="C19" s="48">
        <v>0.5</v>
      </c>
      <c r="D19" s="110">
        <v>88.9</v>
      </c>
      <c r="E19" s="46">
        <f t="shared" si="0"/>
        <v>7</v>
      </c>
      <c r="F19" s="55">
        <f t="shared" si="1"/>
        <v>82.677</v>
      </c>
      <c r="G19" s="64"/>
      <c r="H19" s="65">
        <v>100</v>
      </c>
      <c r="I19" s="67">
        <v>40</v>
      </c>
      <c r="J19" s="67"/>
      <c r="K19" s="67"/>
      <c r="L19" s="67">
        <v>20</v>
      </c>
      <c r="M19" s="67">
        <v>60</v>
      </c>
      <c r="N19" s="67"/>
      <c r="O19" s="67"/>
      <c r="P19" s="51">
        <f t="shared" si="2"/>
        <v>18188.940000000002</v>
      </c>
    </row>
    <row r="20" spans="1:16" ht="12" customHeight="1">
      <c r="A20" s="38">
        <v>9</v>
      </c>
      <c r="B20" s="39" t="s">
        <v>13</v>
      </c>
      <c r="C20" s="48">
        <v>0.75</v>
      </c>
      <c r="D20" s="110">
        <v>131</v>
      </c>
      <c r="E20" s="46">
        <f t="shared" si="0"/>
        <v>7</v>
      </c>
      <c r="F20" s="55">
        <f t="shared" si="1"/>
        <v>121.83</v>
      </c>
      <c r="G20" s="64"/>
      <c r="H20" s="65"/>
      <c r="I20" s="67">
        <v>12</v>
      </c>
      <c r="J20" s="67"/>
      <c r="K20" s="67"/>
      <c r="L20" s="67">
        <v>12</v>
      </c>
      <c r="M20" s="67"/>
      <c r="N20" s="67"/>
      <c r="O20" s="67"/>
      <c r="P20" s="51">
        <f t="shared" si="2"/>
        <v>2923.92</v>
      </c>
    </row>
    <row r="21" spans="1:16" ht="12" customHeight="1">
      <c r="A21" s="38">
        <v>10</v>
      </c>
      <c r="B21" s="39" t="s">
        <v>13</v>
      </c>
      <c r="C21" s="48">
        <v>1.75</v>
      </c>
      <c r="D21" s="110">
        <v>383.5</v>
      </c>
      <c r="E21" s="46">
        <f t="shared" si="0"/>
        <v>7</v>
      </c>
      <c r="F21" s="55">
        <f t="shared" si="1"/>
        <v>356.655</v>
      </c>
      <c r="G21" s="64"/>
      <c r="H21" s="65"/>
      <c r="I21" s="67"/>
      <c r="J21" s="67"/>
      <c r="K21" s="67"/>
      <c r="L21" s="67"/>
      <c r="M21" s="67"/>
      <c r="N21" s="67"/>
      <c r="O21" s="67"/>
      <c r="P21" s="51">
        <f t="shared" si="2"/>
        <v>0</v>
      </c>
    </row>
    <row r="22" spans="1:16" ht="12" customHeight="1">
      <c r="A22" s="37">
        <v>11</v>
      </c>
      <c r="B22" s="136" t="s">
        <v>14</v>
      </c>
      <c r="C22" s="137">
        <v>0.5</v>
      </c>
      <c r="D22" s="138">
        <v>99.4</v>
      </c>
      <c r="E22" s="139">
        <f t="shared" si="0"/>
        <v>7</v>
      </c>
      <c r="F22" s="140">
        <f t="shared" si="1"/>
        <v>92.44200000000001</v>
      </c>
      <c r="G22" s="141"/>
      <c r="H22" s="141"/>
      <c r="I22" s="142"/>
      <c r="J22" s="142"/>
      <c r="K22" s="142"/>
      <c r="L22" s="142"/>
      <c r="M22" s="142">
        <v>20</v>
      </c>
      <c r="N22" s="142"/>
      <c r="O22" s="142">
        <v>20</v>
      </c>
      <c r="P22" s="143">
        <f t="shared" si="2"/>
        <v>3697.6800000000003</v>
      </c>
    </row>
    <row r="23" spans="1:16" ht="12" customHeight="1">
      <c r="A23" s="37">
        <v>12</v>
      </c>
      <c r="B23" s="136" t="s">
        <v>15</v>
      </c>
      <c r="C23" s="137">
        <v>0.5</v>
      </c>
      <c r="D23" s="138">
        <v>99.4</v>
      </c>
      <c r="E23" s="139">
        <f t="shared" si="0"/>
        <v>7</v>
      </c>
      <c r="F23" s="140">
        <f t="shared" si="1"/>
        <v>92.44200000000001</v>
      </c>
      <c r="G23" s="141"/>
      <c r="H23" s="141"/>
      <c r="I23" s="142"/>
      <c r="J23" s="142"/>
      <c r="K23" s="142"/>
      <c r="L23" s="142"/>
      <c r="M23" s="142"/>
      <c r="N23" s="142"/>
      <c r="O23" s="142">
        <v>20</v>
      </c>
      <c r="P23" s="143">
        <f t="shared" si="2"/>
        <v>1848.8400000000001</v>
      </c>
    </row>
    <row r="24" spans="1:16" ht="12" customHeight="1">
      <c r="A24" s="37">
        <v>13</v>
      </c>
      <c r="B24" s="136" t="s">
        <v>16</v>
      </c>
      <c r="C24" s="137">
        <v>0.5</v>
      </c>
      <c r="D24" s="138">
        <v>99.4</v>
      </c>
      <c r="E24" s="139">
        <f t="shared" si="0"/>
        <v>7</v>
      </c>
      <c r="F24" s="140">
        <f t="shared" si="1"/>
        <v>92.44200000000001</v>
      </c>
      <c r="G24" s="141"/>
      <c r="H24" s="141"/>
      <c r="I24" s="142"/>
      <c r="J24" s="142"/>
      <c r="K24" s="142"/>
      <c r="L24" s="142"/>
      <c r="M24" s="142">
        <v>20</v>
      </c>
      <c r="N24" s="142"/>
      <c r="O24" s="142">
        <v>20</v>
      </c>
      <c r="P24" s="143">
        <f t="shared" si="2"/>
        <v>3697.6800000000003</v>
      </c>
    </row>
    <row r="25" spans="1:16" ht="12" customHeight="1">
      <c r="A25" s="37">
        <v>14</v>
      </c>
      <c r="B25" s="136" t="s">
        <v>17</v>
      </c>
      <c r="C25" s="137">
        <v>0.5</v>
      </c>
      <c r="D25" s="138">
        <v>99.4</v>
      </c>
      <c r="E25" s="139">
        <f t="shared" si="0"/>
        <v>7</v>
      </c>
      <c r="F25" s="140">
        <f t="shared" si="1"/>
        <v>92.44200000000001</v>
      </c>
      <c r="G25" s="141"/>
      <c r="H25" s="141"/>
      <c r="I25" s="142"/>
      <c r="J25" s="142"/>
      <c r="K25" s="142"/>
      <c r="L25" s="142"/>
      <c r="M25" s="142">
        <v>20</v>
      </c>
      <c r="N25" s="142"/>
      <c r="O25" s="142"/>
      <c r="P25" s="143">
        <f t="shared" si="2"/>
        <v>1848.8400000000001</v>
      </c>
    </row>
    <row r="26" spans="1:16" ht="12" customHeight="1">
      <c r="A26" s="37">
        <v>15</v>
      </c>
      <c r="B26" s="39" t="s">
        <v>18</v>
      </c>
      <c r="C26" s="48">
        <v>0.25</v>
      </c>
      <c r="D26" s="110">
        <v>43.8</v>
      </c>
      <c r="E26" s="46">
        <f t="shared" si="0"/>
        <v>7</v>
      </c>
      <c r="F26" s="55">
        <f t="shared" si="1"/>
        <v>40.733999999999995</v>
      </c>
      <c r="G26" s="64"/>
      <c r="H26" s="65"/>
      <c r="I26" s="67"/>
      <c r="J26" s="67"/>
      <c r="K26" s="67"/>
      <c r="L26" s="67">
        <v>30</v>
      </c>
      <c r="M26" s="67">
        <v>30</v>
      </c>
      <c r="N26" s="67"/>
      <c r="O26" s="67"/>
      <c r="P26" s="51">
        <f t="shared" si="2"/>
        <v>2444.0399999999995</v>
      </c>
    </row>
    <row r="27" spans="1:16" ht="12" customHeight="1">
      <c r="A27" s="38">
        <v>16</v>
      </c>
      <c r="B27" s="39" t="s">
        <v>18</v>
      </c>
      <c r="C27" s="48">
        <v>0.5</v>
      </c>
      <c r="D27" s="110">
        <v>71.2</v>
      </c>
      <c r="E27" s="46">
        <f t="shared" si="0"/>
        <v>7</v>
      </c>
      <c r="F27" s="55">
        <f t="shared" si="1"/>
        <v>66.21600000000001</v>
      </c>
      <c r="G27" s="64"/>
      <c r="H27" s="65">
        <v>100</v>
      </c>
      <c r="I27" s="67">
        <v>60</v>
      </c>
      <c r="J27" s="67"/>
      <c r="K27" s="67"/>
      <c r="L27" s="67">
        <v>20</v>
      </c>
      <c r="M27" s="67">
        <v>20</v>
      </c>
      <c r="N27" s="67"/>
      <c r="O27" s="67">
        <v>40</v>
      </c>
      <c r="P27" s="51">
        <f t="shared" si="2"/>
        <v>15891.840000000002</v>
      </c>
    </row>
    <row r="28" spans="1:16" ht="12" customHeight="1">
      <c r="A28" s="38">
        <v>17</v>
      </c>
      <c r="B28" s="39" t="s">
        <v>18</v>
      </c>
      <c r="C28" s="48">
        <v>0.75</v>
      </c>
      <c r="D28" s="110">
        <v>122</v>
      </c>
      <c r="E28" s="46">
        <f t="shared" si="0"/>
        <v>7</v>
      </c>
      <c r="F28" s="55">
        <f t="shared" si="1"/>
        <v>113.46000000000001</v>
      </c>
      <c r="G28" s="64"/>
      <c r="H28" s="65"/>
      <c r="I28" s="67"/>
      <c r="J28" s="67"/>
      <c r="K28" s="67"/>
      <c r="L28" s="67"/>
      <c r="M28" s="67"/>
      <c r="N28" s="67"/>
      <c r="O28" s="67"/>
      <c r="P28" s="51">
        <f t="shared" si="2"/>
        <v>0</v>
      </c>
    </row>
    <row r="29" spans="1:16" ht="12" customHeight="1">
      <c r="A29" s="38">
        <v>18</v>
      </c>
      <c r="B29" s="39" t="s">
        <v>19</v>
      </c>
      <c r="C29" s="48">
        <v>0.25</v>
      </c>
      <c r="D29" s="110">
        <v>45.8</v>
      </c>
      <c r="E29" s="46">
        <f t="shared" si="0"/>
        <v>7</v>
      </c>
      <c r="F29" s="55">
        <f t="shared" si="1"/>
        <v>42.593999999999994</v>
      </c>
      <c r="G29" s="64">
        <v>60</v>
      </c>
      <c r="H29" s="65"/>
      <c r="I29" s="67">
        <v>30</v>
      </c>
      <c r="J29" s="67"/>
      <c r="K29" s="67"/>
      <c r="L29" s="67">
        <v>30</v>
      </c>
      <c r="M29" s="67">
        <v>30</v>
      </c>
      <c r="N29" s="67"/>
      <c r="O29" s="67"/>
      <c r="P29" s="51">
        <f t="shared" si="2"/>
        <v>6389.099999999999</v>
      </c>
    </row>
    <row r="30" spans="1:16" ht="12" customHeight="1">
      <c r="A30" s="38">
        <v>19</v>
      </c>
      <c r="B30" s="39" t="s">
        <v>20</v>
      </c>
      <c r="C30" s="48">
        <v>0.5</v>
      </c>
      <c r="D30" s="110">
        <v>85.5</v>
      </c>
      <c r="E30" s="46">
        <f t="shared" si="0"/>
        <v>7</v>
      </c>
      <c r="F30" s="55">
        <f t="shared" si="1"/>
        <v>79.515</v>
      </c>
      <c r="G30" s="64"/>
      <c r="H30" s="65">
        <v>100</v>
      </c>
      <c r="I30" s="67">
        <v>60</v>
      </c>
      <c r="J30" s="67"/>
      <c r="K30" s="67"/>
      <c r="L30" s="67">
        <v>20</v>
      </c>
      <c r="M30" s="67">
        <v>60</v>
      </c>
      <c r="N30" s="67"/>
      <c r="O30" s="67"/>
      <c r="P30" s="51">
        <f t="shared" si="2"/>
        <v>19083.6</v>
      </c>
    </row>
    <row r="31" spans="1:16" ht="12" customHeight="1">
      <c r="A31" s="38">
        <v>20</v>
      </c>
      <c r="B31" s="39" t="s">
        <v>20</v>
      </c>
      <c r="C31" s="48">
        <v>0.75</v>
      </c>
      <c r="D31" s="110">
        <v>124.2</v>
      </c>
      <c r="E31" s="46">
        <f t="shared" si="0"/>
        <v>7</v>
      </c>
      <c r="F31" s="55">
        <f t="shared" si="1"/>
        <v>115.506</v>
      </c>
      <c r="G31" s="64"/>
      <c r="H31" s="65">
        <v>24</v>
      </c>
      <c r="I31" s="67"/>
      <c r="J31" s="67"/>
      <c r="K31" s="67"/>
      <c r="L31" s="67"/>
      <c r="M31" s="67">
        <v>12</v>
      </c>
      <c r="N31" s="67"/>
      <c r="O31" s="67"/>
      <c r="P31" s="51">
        <f t="shared" si="2"/>
        <v>4158.216</v>
      </c>
    </row>
    <row r="32" spans="1:16" ht="12" customHeight="1">
      <c r="A32" s="38">
        <v>21</v>
      </c>
      <c r="B32" s="39" t="s">
        <v>19</v>
      </c>
      <c r="C32" s="48">
        <v>1.75</v>
      </c>
      <c r="D32" s="110">
        <v>298</v>
      </c>
      <c r="E32" s="46">
        <f t="shared" si="0"/>
        <v>7</v>
      </c>
      <c r="F32" s="55">
        <f t="shared" si="1"/>
        <v>277.14</v>
      </c>
      <c r="G32" s="64"/>
      <c r="H32" s="65"/>
      <c r="I32" s="67"/>
      <c r="J32" s="67"/>
      <c r="K32" s="67"/>
      <c r="L32" s="67"/>
      <c r="M32" s="67"/>
      <c r="N32" s="67"/>
      <c r="O32" s="67"/>
      <c r="P32" s="51">
        <f t="shared" si="2"/>
        <v>0</v>
      </c>
    </row>
    <row r="33" spans="1:16" ht="12" customHeight="1">
      <c r="A33" s="38">
        <v>22</v>
      </c>
      <c r="B33" s="39" t="s">
        <v>21</v>
      </c>
      <c r="C33" s="48">
        <v>0.7</v>
      </c>
      <c r="D33" s="110">
        <v>531.7</v>
      </c>
      <c r="E33" s="46">
        <f t="shared" si="0"/>
        <v>7</v>
      </c>
      <c r="F33" s="55">
        <f t="shared" si="1"/>
        <v>494.48100000000005</v>
      </c>
      <c r="G33" s="64"/>
      <c r="H33" s="65"/>
      <c r="I33" s="67"/>
      <c r="J33" s="67"/>
      <c r="K33" s="67"/>
      <c r="L33" s="67"/>
      <c r="M33" s="67"/>
      <c r="N33" s="67"/>
      <c r="O33" s="67"/>
      <c r="P33" s="51">
        <f t="shared" si="2"/>
        <v>0</v>
      </c>
    </row>
    <row r="34" spans="1:16" ht="12" customHeight="1">
      <c r="A34" s="38">
        <v>23</v>
      </c>
      <c r="B34" s="39" t="s">
        <v>22</v>
      </c>
      <c r="C34" s="48">
        <v>0.5</v>
      </c>
      <c r="D34" s="110">
        <v>85.1</v>
      </c>
      <c r="E34" s="46">
        <f t="shared" si="0"/>
        <v>7</v>
      </c>
      <c r="F34" s="55">
        <f t="shared" si="1"/>
        <v>79.143</v>
      </c>
      <c r="G34" s="64"/>
      <c r="H34" s="65"/>
      <c r="I34" s="67"/>
      <c r="J34" s="67"/>
      <c r="K34" s="67"/>
      <c r="L34" s="67"/>
      <c r="M34" s="67"/>
      <c r="N34" s="67"/>
      <c r="O34" s="67"/>
      <c r="P34" s="51">
        <f t="shared" si="2"/>
        <v>0</v>
      </c>
    </row>
    <row r="35" spans="1:16" ht="12" customHeight="1">
      <c r="A35" s="38">
        <v>24</v>
      </c>
      <c r="B35" s="39" t="s">
        <v>23</v>
      </c>
      <c r="C35" s="48">
        <v>0.25</v>
      </c>
      <c r="D35" s="110">
        <v>43.8</v>
      </c>
      <c r="E35" s="46">
        <f t="shared" si="0"/>
        <v>7</v>
      </c>
      <c r="F35" s="55">
        <f t="shared" si="1"/>
        <v>40.733999999999995</v>
      </c>
      <c r="G35" s="64"/>
      <c r="H35" s="65"/>
      <c r="I35" s="67"/>
      <c r="J35" s="67"/>
      <c r="K35" s="67"/>
      <c r="L35" s="67"/>
      <c r="M35" s="67">
        <v>30</v>
      </c>
      <c r="N35" s="67"/>
      <c r="O35" s="67"/>
      <c r="P35" s="51">
        <f t="shared" si="2"/>
        <v>1222.0199999999998</v>
      </c>
    </row>
    <row r="36" spans="1:16" ht="12" customHeight="1">
      <c r="A36" s="38">
        <v>25</v>
      </c>
      <c r="B36" s="39" t="s">
        <v>23</v>
      </c>
      <c r="C36" s="48">
        <v>0.5</v>
      </c>
      <c r="D36" s="110">
        <v>84.7</v>
      </c>
      <c r="E36" s="46">
        <f t="shared" si="0"/>
        <v>7</v>
      </c>
      <c r="F36" s="55">
        <f t="shared" si="1"/>
        <v>78.771</v>
      </c>
      <c r="G36" s="64"/>
      <c r="H36" s="65"/>
      <c r="I36" s="67"/>
      <c r="J36" s="67"/>
      <c r="K36" s="67"/>
      <c r="L36" s="67"/>
      <c r="M36" s="67">
        <v>20</v>
      </c>
      <c r="N36" s="67"/>
      <c r="O36" s="67"/>
      <c r="P36" s="51">
        <f t="shared" si="2"/>
        <v>1575.42</v>
      </c>
    </row>
    <row r="37" spans="1:16" ht="12" customHeight="1">
      <c r="A37" s="38">
        <v>26</v>
      </c>
      <c r="B37" s="39" t="s">
        <v>24</v>
      </c>
      <c r="C37" s="48">
        <v>0.25</v>
      </c>
      <c r="D37" s="110">
        <v>43.8</v>
      </c>
      <c r="E37" s="46">
        <f t="shared" si="0"/>
        <v>7</v>
      </c>
      <c r="F37" s="55">
        <f t="shared" si="1"/>
        <v>40.733999999999995</v>
      </c>
      <c r="G37" s="64"/>
      <c r="H37" s="65"/>
      <c r="I37" s="67"/>
      <c r="J37" s="67"/>
      <c r="K37" s="67"/>
      <c r="L37" s="67"/>
      <c r="M37" s="67">
        <v>30</v>
      </c>
      <c r="N37" s="67"/>
      <c r="O37" s="67"/>
      <c r="P37" s="51">
        <f t="shared" si="2"/>
        <v>1222.0199999999998</v>
      </c>
    </row>
    <row r="38" spans="1:16" ht="12" customHeight="1">
      <c r="A38" s="38">
        <v>27</v>
      </c>
      <c r="B38" s="39" t="s">
        <v>24</v>
      </c>
      <c r="C38" s="48">
        <v>0.5</v>
      </c>
      <c r="D38" s="110">
        <v>81.8</v>
      </c>
      <c r="E38" s="46">
        <f t="shared" si="0"/>
        <v>7</v>
      </c>
      <c r="F38" s="55">
        <f t="shared" si="1"/>
        <v>76.074</v>
      </c>
      <c r="G38" s="64"/>
      <c r="H38" s="65"/>
      <c r="I38" s="67"/>
      <c r="J38" s="67"/>
      <c r="K38" s="67"/>
      <c r="L38" s="67"/>
      <c r="M38" s="67">
        <v>60</v>
      </c>
      <c r="N38" s="67"/>
      <c r="O38" s="67"/>
      <c r="P38" s="51">
        <f t="shared" si="2"/>
        <v>4564.44</v>
      </c>
    </row>
    <row r="39" spans="1:16" ht="12" customHeight="1">
      <c r="A39" s="38">
        <v>28</v>
      </c>
      <c r="B39" s="39" t="s">
        <v>25</v>
      </c>
      <c r="C39" s="48">
        <v>0.5</v>
      </c>
      <c r="D39" s="110">
        <v>85.1</v>
      </c>
      <c r="E39" s="46">
        <f t="shared" si="0"/>
        <v>7</v>
      </c>
      <c r="F39" s="55">
        <f t="shared" si="1"/>
        <v>79.143</v>
      </c>
      <c r="G39" s="64"/>
      <c r="H39" s="65"/>
      <c r="I39" s="67"/>
      <c r="J39" s="67"/>
      <c r="K39" s="67"/>
      <c r="L39" s="67"/>
      <c r="M39" s="67"/>
      <c r="N39" s="67"/>
      <c r="O39" s="67"/>
      <c r="P39" s="51">
        <f t="shared" si="2"/>
        <v>0</v>
      </c>
    </row>
    <row r="40" spans="1:16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2" customHeight="1">
      <c r="A41" s="38">
        <v>29</v>
      </c>
      <c r="B41" s="41" t="s">
        <v>27</v>
      </c>
      <c r="C41" s="48">
        <v>0.5</v>
      </c>
      <c r="D41" s="55">
        <v>99.5</v>
      </c>
      <c r="E41" s="46">
        <f t="shared" si="0"/>
        <v>7</v>
      </c>
      <c r="F41" s="55">
        <v>92.5</v>
      </c>
      <c r="G41" s="64"/>
      <c r="H41" s="65">
        <v>40</v>
      </c>
      <c r="I41" s="67"/>
      <c r="J41" s="67"/>
      <c r="K41" s="67"/>
      <c r="L41" s="67">
        <v>20</v>
      </c>
      <c r="M41" s="67"/>
      <c r="N41" s="67"/>
      <c r="O41" s="67"/>
      <c r="P41" s="51">
        <f aca="true" t="shared" si="3" ref="P41:P62">(SUM(G41:O41))*F41</f>
        <v>5550</v>
      </c>
    </row>
    <row r="42" spans="1:16" ht="12" customHeight="1">
      <c r="A42" s="38">
        <v>30</v>
      </c>
      <c r="B42" s="41" t="s">
        <v>28</v>
      </c>
      <c r="C42" s="48" t="s">
        <v>29</v>
      </c>
      <c r="D42" s="55">
        <v>31.3</v>
      </c>
      <c r="E42" s="46">
        <f t="shared" si="0"/>
        <v>7</v>
      </c>
      <c r="F42" s="55">
        <v>29.11</v>
      </c>
      <c r="G42" s="64"/>
      <c r="H42" s="65"/>
      <c r="I42" s="67"/>
      <c r="J42" s="67"/>
      <c r="K42" s="67"/>
      <c r="L42" s="67"/>
      <c r="M42" s="67"/>
      <c r="N42" s="67"/>
      <c r="O42" s="67"/>
      <c r="P42" s="51">
        <f t="shared" si="3"/>
        <v>0</v>
      </c>
    </row>
    <row r="43" spans="1:16" ht="12" customHeight="1">
      <c r="A43" s="38">
        <v>31</v>
      </c>
      <c r="B43" s="41" t="s">
        <v>28</v>
      </c>
      <c r="C43" s="48">
        <v>0.5</v>
      </c>
      <c r="D43" s="55">
        <v>95</v>
      </c>
      <c r="E43" s="46">
        <f t="shared" si="0"/>
        <v>7</v>
      </c>
      <c r="F43" s="55">
        <v>88.38</v>
      </c>
      <c r="G43" s="64"/>
      <c r="H43" s="65">
        <v>40</v>
      </c>
      <c r="I43" s="67">
        <v>20</v>
      </c>
      <c r="J43" s="67"/>
      <c r="K43" s="67"/>
      <c r="L43" s="67">
        <v>20</v>
      </c>
      <c r="M43" s="67">
        <v>20</v>
      </c>
      <c r="N43" s="67"/>
      <c r="O43" s="67"/>
      <c r="P43" s="51">
        <f t="shared" si="3"/>
        <v>8838</v>
      </c>
    </row>
    <row r="44" spans="1:16" ht="12" customHeight="1">
      <c r="A44" s="38">
        <v>32</v>
      </c>
      <c r="B44" s="41" t="s">
        <v>30</v>
      </c>
      <c r="C44" s="48">
        <v>0.5</v>
      </c>
      <c r="D44" s="55">
        <v>77</v>
      </c>
      <c r="E44" s="46">
        <f t="shared" si="0"/>
        <v>7</v>
      </c>
      <c r="F44" s="55">
        <v>71.61</v>
      </c>
      <c r="G44" s="64"/>
      <c r="H44" s="65">
        <v>40</v>
      </c>
      <c r="I44" s="67">
        <v>20</v>
      </c>
      <c r="J44" s="67">
        <v>20</v>
      </c>
      <c r="K44" s="67"/>
      <c r="L44" s="67">
        <v>20</v>
      </c>
      <c r="M44" s="67">
        <v>40</v>
      </c>
      <c r="N44" s="67"/>
      <c r="O44" s="67"/>
      <c r="P44" s="51">
        <f t="shared" si="3"/>
        <v>10025.4</v>
      </c>
    </row>
    <row r="45" spans="1:16" ht="12" customHeight="1">
      <c r="A45" s="38">
        <v>33</v>
      </c>
      <c r="B45" s="41" t="s">
        <v>31</v>
      </c>
      <c r="C45" s="48">
        <v>0.5</v>
      </c>
      <c r="D45" s="55">
        <v>76</v>
      </c>
      <c r="E45" s="46">
        <f t="shared" si="0"/>
        <v>7</v>
      </c>
      <c r="F45" s="55">
        <v>70.68</v>
      </c>
      <c r="G45" s="64"/>
      <c r="H45" s="65"/>
      <c r="I45" s="67">
        <v>20</v>
      </c>
      <c r="J45" s="67"/>
      <c r="K45" s="67"/>
      <c r="L45" s="67">
        <v>20</v>
      </c>
      <c r="M45" s="67"/>
      <c r="N45" s="67"/>
      <c r="O45" s="67"/>
      <c r="P45" s="51">
        <f t="shared" si="3"/>
        <v>2827.2000000000003</v>
      </c>
    </row>
    <row r="46" spans="1:16" ht="12" customHeight="1">
      <c r="A46" s="38">
        <v>34</v>
      </c>
      <c r="B46" s="41" t="s">
        <v>32</v>
      </c>
      <c r="C46" s="48">
        <v>0.5</v>
      </c>
      <c r="D46" s="55">
        <v>75</v>
      </c>
      <c r="E46" s="46">
        <f t="shared" si="0"/>
        <v>7</v>
      </c>
      <c r="F46" s="55">
        <v>69.75</v>
      </c>
      <c r="G46" s="64"/>
      <c r="H46" s="65"/>
      <c r="I46" s="67"/>
      <c r="J46" s="67"/>
      <c r="K46" s="67"/>
      <c r="L46" s="67"/>
      <c r="M46" s="67"/>
      <c r="N46" s="67"/>
      <c r="O46" s="67"/>
      <c r="P46" s="51">
        <f t="shared" si="3"/>
        <v>0</v>
      </c>
    </row>
    <row r="47" spans="1:16" ht="12" customHeight="1">
      <c r="A47" s="38">
        <v>35</v>
      </c>
      <c r="B47" s="41" t="s">
        <v>33</v>
      </c>
      <c r="C47" s="48" t="s">
        <v>29</v>
      </c>
      <c r="D47" s="55">
        <v>28.7</v>
      </c>
      <c r="E47" s="46">
        <f t="shared" si="0"/>
        <v>7</v>
      </c>
      <c r="F47" s="55">
        <v>26.69</v>
      </c>
      <c r="G47" s="64"/>
      <c r="H47" s="65"/>
      <c r="I47" s="67"/>
      <c r="J47" s="67"/>
      <c r="K47" s="67"/>
      <c r="L47" s="67"/>
      <c r="M47" s="67"/>
      <c r="N47" s="67"/>
      <c r="O47" s="67"/>
      <c r="P47" s="51">
        <f t="shared" si="3"/>
        <v>0</v>
      </c>
    </row>
    <row r="48" spans="1:16" ht="12" customHeight="1">
      <c r="A48" s="38">
        <v>36</v>
      </c>
      <c r="B48" s="41" t="s">
        <v>34</v>
      </c>
      <c r="C48" s="48">
        <v>0.5</v>
      </c>
      <c r="D48" s="55">
        <v>75</v>
      </c>
      <c r="E48" s="46">
        <f t="shared" si="0"/>
        <v>7</v>
      </c>
      <c r="F48" s="55">
        <v>69.75</v>
      </c>
      <c r="G48" s="64"/>
      <c r="H48" s="65"/>
      <c r="I48" s="67">
        <v>20</v>
      </c>
      <c r="J48" s="67"/>
      <c r="K48" s="67"/>
      <c r="L48" s="67"/>
      <c r="M48" s="67"/>
      <c r="N48" s="67"/>
      <c r="O48" s="67"/>
      <c r="P48" s="51">
        <f t="shared" si="3"/>
        <v>1395</v>
      </c>
    </row>
    <row r="49" spans="1:16" ht="12" customHeight="1">
      <c r="A49" s="38">
        <v>37</v>
      </c>
      <c r="B49" s="41" t="s">
        <v>35</v>
      </c>
      <c r="C49" s="48">
        <v>0.5</v>
      </c>
      <c r="D49" s="55">
        <v>82</v>
      </c>
      <c r="E49" s="46">
        <f t="shared" si="0"/>
        <v>7</v>
      </c>
      <c r="F49" s="55">
        <v>76.26</v>
      </c>
      <c r="G49" s="64"/>
      <c r="H49" s="65"/>
      <c r="I49" s="67"/>
      <c r="J49" s="67"/>
      <c r="K49" s="67"/>
      <c r="L49" s="67"/>
      <c r="M49" s="67"/>
      <c r="N49" s="67"/>
      <c r="O49" s="67"/>
      <c r="P49" s="51">
        <f t="shared" si="3"/>
        <v>0</v>
      </c>
    </row>
    <row r="50" spans="1:16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0"/>
        <v>7</v>
      </c>
      <c r="F50" s="55">
        <v>87.32</v>
      </c>
      <c r="G50" s="64"/>
      <c r="H50" s="65"/>
      <c r="I50" s="67"/>
      <c r="J50" s="67"/>
      <c r="K50" s="67"/>
      <c r="L50" s="67"/>
      <c r="M50" s="67"/>
      <c r="N50" s="67"/>
      <c r="O50" s="67"/>
      <c r="P50" s="51">
        <f t="shared" si="3"/>
        <v>0</v>
      </c>
    </row>
    <row r="51" spans="1:16" ht="12" customHeight="1">
      <c r="A51" s="38">
        <v>39</v>
      </c>
      <c r="B51" s="41" t="s">
        <v>37</v>
      </c>
      <c r="C51" s="48">
        <v>0.5</v>
      </c>
      <c r="D51" s="55">
        <v>93.3</v>
      </c>
      <c r="E51" s="46">
        <f t="shared" si="0"/>
        <v>7</v>
      </c>
      <c r="F51" s="55">
        <v>86.77</v>
      </c>
      <c r="G51" s="64"/>
      <c r="H51" s="65"/>
      <c r="I51" s="67"/>
      <c r="J51" s="67"/>
      <c r="K51" s="67"/>
      <c r="L51" s="67"/>
      <c r="M51" s="67"/>
      <c r="N51" s="67"/>
      <c r="O51" s="67"/>
      <c r="P51" s="51">
        <f t="shared" si="3"/>
        <v>0</v>
      </c>
    </row>
    <row r="52" spans="1:16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0"/>
        <v>7</v>
      </c>
      <c r="F52" s="55">
        <v>86.77</v>
      </c>
      <c r="G52" s="64"/>
      <c r="H52" s="65"/>
      <c r="I52" s="67"/>
      <c r="J52" s="67"/>
      <c r="K52" s="67"/>
      <c r="L52" s="67"/>
      <c r="M52" s="67"/>
      <c r="N52" s="67"/>
      <c r="O52" s="67"/>
      <c r="P52" s="51">
        <f t="shared" si="3"/>
        <v>0</v>
      </c>
    </row>
    <row r="53" spans="1:16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0"/>
        <v>7</v>
      </c>
      <c r="F53" s="55">
        <v>87.33</v>
      </c>
      <c r="G53" s="64"/>
      <c r="H53" s="65"/>
      <c r="I53" s="67"/>
      <c r="J53" s="67"/>
      <c r="K53" s="67"/>
      <c r="L53" s="67"/>
      <c r="M53" s="67"/>
      <c r="N53" s="67"/>
      <c r="O53" s="67"/>
      <c r="P53" s="51">
        <f t="shared" si="3"/>
        <v>0</v>
      </c>
    </row>
    <row r="54" spans="1:16" ht="12" customHeight="1">
      <c r="A54" s="38">
        <v>42</v>
      </c>
      <c r="B54" s="41" t="s">
        <v>40</v>
      </c>
      <c r="C54" s="48">
        <v>0.5</v>
      </c>
      <c r="D54" s="55">
        <v>85</v>
      </c>
      <c r="E54" s="46">
        <f t="shared" si="0"/>
        <v>7</v>
      </c>
      <c r="F54" s="55">
        <v>79.05</v>
      </c>
      <c r="G54" s="64">
        <v>20</v>
      </c>
      <c r="H54" s="65"/>
      <c r="I54" s="67"/>
      <c r="J54" s="67"/>
      <c r="K54" s="67"/>
      <c r="L54" s="67"/>
      <c r="M54" s="67"/>
      <c r="N54" s="67"/>
      <c r="O54" s="67"/>
      <c r="P54" s="51">
        <f t="shared" si="3"/>
        <v>1581</v>
      </c>
    </row>
    <row r="55" spans="1:16" ht="12" customHeight="1">
      <c r="A55" s="38">
        <v>43</v>
      </c>
      <c r="B55" s="41" t="s">
        <v>41</v>
      </c>
      <c r="C55" s="48">
        <v>0.5</v>
      </c>
      <c r="D55" s="55">
        <v>78</v>
      </c>
      <c r="E55" s="46">
        <f t="shared" si="0"/>
        <v>7</v>
      </c>
      <c r="F55" s="55">
        <v>72.54</v>
      </c>
      <c r="G55" s="64"/>
      <c r="H55" s="65"/>
      <c r="I55" s="67"/>
      <c r="J55" s="67"/>
      <c r="K55" s="67"/>
      <c r="L55" s="67">
        <v>20</v>
      </c>
      <c r="M55" s="67"/>
      <c r="N55" s="67"/>
      <c r="O55" s="67"/>
      <c r="P55" s="51">
        <f t="shared" si="3"/>
        <v>1450.8000000000002</v>
      </c>
    </row>
    <row r="56" spans="1:16" ht="12" customHeight="1">
      <c r="A56" s="38">
        <v>44</v>
      </c>
      <c r="B56" s="41" t="s">
        <v>42</v>
      </c>
      <c r="C56" s="48">
        <v>0.5</v>
      </c>
      <c r="D56" s="55">
        <v>95</v>
      </c>
      <c r="E56" s="46">
        <f t="shared" si="0"/>
        <v>7</v>
      </c>
      <c r="F56" s="55">
        <v>88.35</v>
      </c>
      <c r="G56" s="64"/>
      <c r="H56" s="65"/>
      <c r="I56" s="67"/>
      <c r="J56" s="67"/>
      <c r="K56" s="67"/>
      <c r="L56" s="67"/>
      <c r="M56" s="67"/>
      <c r="N56" s="67"/>
      <c r="O56" s="67"/>
      <c r="P56" s="51">
        <f t="shared" si="3"/>
        <v>0</v>
      </c>
    </row>
    <row r="57" spans="1:16" ht="12" customHeight="1">
      <c r="A57" s="38">
        <v>45</v>
      </c>
      <c r="B57" s="41" t="s">
        <v>43</v>
      </c>
      <c r="C57" s="48" t="s">
        <v>29</v>
      </c>
      <c r="D57" s="55">
        <v>30.7</v>
      </c>
      <c r="E57" s="46">
        <f t="shared" si="0"/>
        <v>7</v>
      </c>
      <c r="F57" s="55">
        <v>28.55</v>
      </c>
      <c r="G57" s="64"/>
      <c r="H57" s="65"/>
      <c r="I57" s="67"/>
      <c r="J57" s="67"/>
      <c r="K57" s="67"/>
      <c r="L57" s="67"/>
      <c r="M57" s="67"/>
      <c r="N57" s="67"/>
      <c r="O57" s="67"/>
      <c r="P57" s="51">
        <f t="shared" si="3"/>
        <v>0</v>
      </c>
    </row>
    <row r="58" spans="1:16" ht="12" customHeight="1">
      <c r="A58" s="38">
        <v>46</v>
      </c>
      <c r="B58" s="41" t="s">
        <v>43</v>
      </c>
      <c r="C58" s="48">
        <v>0.5</v>
      </c>
      <c r="D58" s="55">
        <v>99.9</v>
      </c>
      <c r="E58" s="46">
        <f t="shared" si="0"/>
        <v>7</v>
      </c>
      <c r="F58" s="55">
        <v>92.9</v>
      </c>
      <c r="G58" s="64"/>
      <c r="H58" s="65"/>
      <c r="I58" s="67"/>
      <c r="J58" s="67"/>
      <c r="K58" s="67"/>
      <c r="L58" s="67"/>
      <c r="M58" s="67"/>
      <c r="N58" s="67"/>
      <c r="O58" s="67"/>
      <c r="P58" s="51">
        <f t="shared" si="3"/>
        <v>0</v>
      </c>
    </row>
    <row r="59" spans="1:16" ht="12" customHeight="1">
      <c r="A59" s="38">
        <v>47</v>
      </c>
      <c r="B59" s="41" t="s">
        <v>44</v>
      </c>
      <c r="C59" s="48" t="s">
        <v>29</v>
      </c>
      <c r="D59" s="55">
        <v>42.9</v>
      </c>
      <c r="E59" s="46">
        <f t="shared" si="0"/>
        <v>7</v>
      </c>
      <c r="F59" s="55">
        <v>39.9</v>
      </c>
      <c r="G59" s="64"/>
      <c r="H59" s="65"/>
      <c r="I59" s="67"/>
      <c r="J59" s="67"/>
      <c r="K59" s="67"/>
      <c r="L59" s="67"/>
      <c r="M59" s="67"/>
      <c r="N59" s="67"/>
      <c r="O59" s="67"/>
      <c r="P59" s="51">
        <f t="shared" si="3"/>
        <v>0</v>
      </c>
    </row>
    <row r="60" spans="1:16" ht="12" customHeight="1">
      <c r="A60" s="38">
        <v>48</v>
      </c>
      <c r="B60" s="41" t="s">
        <v>45</v>
      </c>
      <c r="C60" s="48">
        <v>0.5</v>
      </c>
      <c r="D60" s="55">
        <v>163</v>
      </c>
      <c r="E60" s="46">
        <f t="shared" si="0"/>
        <v>7</v>
      </c>
      <c r="F60" s="55">
        <v>151.6</v>
      </c>
      <c r="G60" s="64"/>
      <c r="H60" s="65"/>
      <c r="I60" s="67"/>
      <c r="J60" s="67"/>
      <c r="K60" s="67"/>
      <c r="L60" s="67"/>
      <c r="M60" s="67"/>
      <c r="N60" s="67"/>
      <c r="O60" s="67"/>
      <c r="P60" s="51">
        <f t="shared" si="3"/>
        <v>0</v>
      </c>
    </row>
    <row r="61" spans="1:16" ht="12" customHeight="1">
      <c r="A61" s="38">
        <v>49</v>
      </c>
      <c r="B61" s="41" t="s">
        <v>46</v>
      </c>
      <c r="C61" s="48">
        <v>0.5</v>
      </c>
      <c r="D61" s="55">
        <v>89.9</v>
      </c>
      <c r="E61" s="46">
        <f t="shared" si="0"/>
        <v>7</v>
      </c>
      <c r="F61" s="55">
        <v>83.6</v>
      </c>
      <c r="G61" s="64"/>
      <c r="H61" s="65"/>
      <c r="I61" s="67"/>
      <c r="J61" s="67"/>
      <c r="K61" s="67"/>
      <c r="L61" s="67"/>
      <c r="M61" s="67"/>
      <c r="N61" s="67"/>
      <c r="O61" s="67"/>
      <c r="P61" s="51">
        <f t="shared" si="3"/>
        <v>0</v>
      </c>
    </row>
    <row r="62" spans="1:16" ht="12" customHeight="1">
      <c r="A62" s="38">
        <v>50</v>
      </c>
      <c r="B62" s="41" t="s">
        <v>47</v>
      </c>
      <c r="C62" s="48">
        <v>0.5</v>
      </c>
      <c r="D62" s="55">
        <v>165</v>
      </c>
      <c r="E62" s="46">
        <f t="shared" si="0"/>
        <v>7</v>
      </c>
      <c r="F62" s="55">
        <v>153.45</v>
      </c>
      <c r="G62" s="64"/>
      <c r="H62" s="65"/>
      <c r="I62" s="67"/>
      <c r="J62" s="67"/>
      <c r="K62" s="67"/>
      <c r="L62" s="67"/>
      <c r="M62" s="67"/>
      <c r="N62" s="67"/>
      <c r="O62" s="67"/>
      <c r="P62" s="51">
        <f t="shared" si="3"/>
        <v>0</v>
      </c>
    </row>
    <row r="63" spans="1:16" ht="12" customHeight="1">
      <c r="A63" s="155" t="s">
        <v>50</v>
      </c>
      <c r="B63" s="156"/>
      <c r="C63" s="15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  <row r="64" spans="1:16" ht="12" customHeight="1">
      <c r="A64" s="38">
        <v>53</v>
      </c>
      <c r="B64" s="59" t="s">
        <v>51</v>
      </c>
      <c r="C64" s="48">
        <v>0.7</v>
      </c>
      <c r="D64" s="55">
        <v>186.9</v>
      </c>
      <c r="E64" s="46">
        <v>7</v>
      </c>
      <c r="F64" s="55">
        <v>173.81</v>
      </c>
      <c r="G64" s="64"/>
      <c r="H64" s="65"/>
      <c r="I64" s="67"/>
      <c r="J64" s="67"/>
      <c r="K64" s="67"/>
      <c r="L64" s="67"/>
      <c r="M64" s="67"/>
      <c r="N64" s="67"/>
      <c r="O64" s="67"/>
      <c r="P64" s="51">
        <f aca="true" t="shared" si="4" ref="P64:P70">(SUM(G64:O64))*F64</f>
        <v>0</v>
      </c>
    </row>
    <row r="65" spans="1:16" ht="12" customHeight="1">
      <c r="A65" s="38">
        <v>54</v>
      </c>
      <c r="B65" s="59" t="s">
        <v>52</v>
      </c>
      <c r="C65" s="48">
        <v>0.7</v>
      </c>
      <c r="D65" s="55">
        <v>191.5</v>
      </c>
      <c r="E65" s="46">
        <f aca="true" t="shared" si="5" ref="E65:E70">E64</f>
        <v>7</v>
      </c>
      <c r="F65" s="55">
        <v>178.1</v>
      </c>
      <c r="G65" s="64"/>
      <c r="H65" s="65"/>
      <c r="I65" s="67"/>
      <c r="J65" s="67"/>
      <c r="K65" s="67"/>
      <c r="L65" s="67"/>
      <c r="M65" s="67"/>
      <c r="N65" s="67"/>
      <c r="O65" s="67"/>
      <c r="P65" s="51">
        <f t="shared" si="4"/>
        <v>0</v>
      </c>
    </row>
    <row r="66" spans="1:16" ht="12" customHeight="1">
      <c r="A66" s="38">
        <v>55</v>
      </c>
      <c r="B66" s="59" t="s">
        <v>53</v>
      </c>
      <c r="C66" s="48">
        <v>0.7</v>
      </c>
      <c r="D66" s="55">
        <v>211.2</v>
      </c>
      <c r="E66" s="46">
        <f t="shared" si="5"/>
        <v>7</v>
      </c>
      <c r="F66" s="55">
        <v>196.42</v>
      </c>
      <c r="G66" s="64">
        <v>6</v>
      </c>
      <c r="H66" s="65"/>
      <c r="I66" s="67"/>
      <c r="J66" s="67"/>
      <c r="K66" s="67"/>
      <c r="L66" s="67"/>
      <c r="M66" s="67">
        <v>6</v>
      </c>
      <c r="N66" s="67"/>
      <c r="O66" s="67"/>
      <c r="P66" s="51">
        <f t="shared" si="4"/>
        <v>2357.04</v>
      </c>
    </row>
    <row r="67" spans="1:16" ht="12" customHeight="1">
      <c r="A67" s="38">
        <v>56</v>
      </c>
      <c r="B67" s="59" t="s">
        <v>54</v>
      </c>
      <c r="C67" s="48">
        <v>0.7</v>
      </c>
      <c r="D67" s="55">
        <v>196.1</v>
      </c>
      <c r="E67" s="46">
        <f t="shared" si="5"/>
        <v>7</v>
      </c>
      <c r="F67" s="55">
        <v>182.37</v>
      </c>
      <c r="G67" s="64"/>
      <c r="H67" s="65"/>
      <c r="I67" s="67"/>
      <c r="J67" s="67"/>
      <c r="K67" s="67"/>
      <c r="L67" s="67"/>
      <c r="M67" s="67"/>
      <c r="N67" s="67"/>
      <c r="O67" s="67"/>
      <c r="P67" s="51">
        <f t="shared" si="4"/>
        <v>0</v>
      </c>
    </row>
    <row r="68" spans="1:16" ht="12" customHeight="1">
      <c r="A68" s="38">
        <v>57</v>
      </c>
      <c r="B68" s="59" t="s">
        <v>55</v>
      </c>
      <c r="C68" s="48">
        <v>0.7</v>
      </c>
      <c r="D68" s="55">
        <v>185.4</v>
      </c>
      <c r="E68" s="46">
        <f t="shared" si="5"/>
        <v>7</v>
      </c>
      <c r="F68" s="55">
        <v>172.42</v>
      </c>
      <c r="G68" s="64"/>
      <c r="H68" s="65"/>
      <c r="I68" s="67"/>
      <c r="J68" s="67"/>
      <c r="K68" s="67"/>
      <c r="L68" s="67"/>
      <c r="M68" s="67"/>
      <c r="N68" s="67"/>
      <c r="O68" s="67"/>
      <c r="P68" s="51">
        <f t="shared" si="4"/>
        <v>0</v>
      </c>
    </row>
    <row r="69" spans="1:16" ht="12" customHeight="1">
      <c r="A69" s="38"/>
      <c r="B69" s="59" t="s">
        <v>58</v>
      </c>
      <c r="C69" s="60"/>
      <c r="D69" s="55">
        <v>20.4</v>
      </c>
      <c r="E69" s="46">
        <f t="shared" si="5"/>
        <v>7</v>
      </c>
      <c r="F69" s="55">
        <v>18.97</v>
      </c>
      <c r="G69" s="64"/>
      <c r="H69" s="65"/>
      <c r="I69" s="67"/>
      <c r="J69" s="67"/>
      <c r="K69" s="67"/>
      <c r="L69" s="67"/>
      <c r="M69" s="67"/>
      <c r="N69" s="67"/>
      <c r="O69" s="67"/>
      <c r="P69" s="51">
        <f t="shared" si="4"/>
        <v>0</v>
      </c>
    </row>
    <row r="70" spans="1:16" ht="12" customHeight="1">
      <c r="A70" s="38"/>
      <c r="B70" s="59" t="s">
        <v>59</v>
      </c>
      <c r="C70" s="60"/>
      <c r="D70" s="55">
        <v>6.7</v>
      </c>
      <c r="E70" s="46">
        <f t="shared" si="5"/>
        <v>7</v>
      </c>
      <c r="F70" s="55">
        <v>6.23</v>
      </c>
      <c r="G70" s="64"/>
      <c r="H70" s="65"/>
      <c r="I70" s="67"/>
      <c r="J70" s="67"/>
      <c r="K70" s="67"/>
      <c r="L70" s="67"/>
      <c r="M70" s="67"/>
      <c r="N70" s="67"/>
      <c r="O70" s="67"/>
      <c r="P70" s="51">
        <f t="shared" si="4"/>
        <v>0</v>
      </c>
    </row>
    <row r="71" spans="1:16" ht="12" customHeight="1">
      <c r="A71" s="38"/>
      <c r="B71" s="40" t="s">
        <v>99</v>
      </c>
      <c r="C71" s="60"/>
      <c r="D71" s="55">
        <v>221</v>
      </c>
      <c r="E71" s="46">
        <v>7</v>
      </c>
      <c r="F71" s="55">
        <v>205.53</v>
      </c>
      <c r="G71" s="64"/>
      <c r="H71" s="65"/>
      <c r="I71" s="67"/>
      <c r="J71" s="67"/>
      <c r="K71" s="67"/>
      <c r="L71" s="67"/>
      <c r="M71" s="67"/>
      <c r="N71" s="67"/>
      <c r="O71" s="67"/>
      <c r="P71" s="51">
        <f>SUM(G71+H71+I71+J71+K71+L71+M71+O71)*F71</f>
        <v>0</v>
      </c>
    </row>
    <row r="72" spans="1:16" ht="12" customHeight="1">
      <c r="A72" s="38"/>
      <c r="B72" s="40" t="s">
        <v>100</v>
      </c>
      <c r="C72" s="60"/>
      <c r="D72" s="55">
        <v>221</v>
      </c>
      <c r="E72" s="46">
        <v>7</v>
      </c>
      <c r="F72" s="55">
        <v>205.53</v>
      </c>
      <c r="G72" s="64"/>
      <c r="H72" s="65"/>
      <c r="I72" s="67"/>
      <c r="J72" s="67"/>
      <c r="K72" s="67"/>
      <c r="L72" s="67"/>
      <c r="M72" s="67"/>
      <c r="N72" s="67"/>
      <c r="O72" s="67"/>
      <c r="P72" s="51">
        <f>SUM(G72+H72+I72+J72+K72+L72+M72+O72)*F72</f>
        <v>0</v>
      </c>
    </row>
    <row r="73" spans="1:16" ht="12" customHeight="1">
      <c r="A73" s="38"/>
      <c r="B73" s="40" t="s">
        <v>101</v>
      </c>
      <c r="C73" s="60"/>
      <c r="D73" s="55">
        <v>221</v>
      </c>
      <c r="E73" s="46">
        <v>7</v>
      </c>
      <c r="F73" s="55">
        <v>205.53</v>
      </c>
      <c r="G73" s="64"/>
      <c r="H73" s="65"/>
      <c r="I73" s="67"/>
      <c r="J73" s="67"/>
      <c r="K73" s="67"/>
      <c r="L73" s="67"/>
      <c r="M73" s="67"/>
      <c r="N73" s="67"/>
      <c r="O73" s="67"/>
      <c r="P73" s="51">
        <f>SUM(G73+H73+I73+J73+K73+L73+M73+O73)*F73</f>
        <v>0</v>
      </c>
    </row>
    <row r="74" spans="1:16" ht="12" customHeight="1">
      <c r="A74" s="38"/>
      <c r="B74" s="40" t="s">
        <v>102</v>
      </c>
      <c r="C74" s="60"/>
      <c r="D74" s="55">
        <v>221</v>
      </c>
      <c r="E74" s="46">
        <v>7</v>
      </c>
      <c r="F74" s="55">
        <v>205.53</v>
      </c>
      <c r="G74" s="64"/>
      <c r="H74" s="65"/>
      <c r="I74" s="67"/>
      <c r="J74" s="67"/>
      <c r="K74" s="67"/>
      <c r="L74" s="67"/>
      <c r="M74" s="67"/>
      <c r="N74" s="67"/>
      <c r="O74" s="67"/>
      <c r="P74" s="51">
        <f>SUM(G74+H74+I74+J74+K74+L74+M74+O74)*F74</f>
        <v>0</v>
      </c>
    </row>
    <row r="75" spans="1:16" ht="12" customHeight="1" thickBo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16" ht="13.5" thickBot="1">
      <c r="A76" s="1"/>
      <c r="O76" t="s">
        <v>92</v>
      </c>
      <c r="P76" s="58">
        <f>SUM(P12:P71)</f>
        <v>155518.152</v>
      </c>
    </row>
    <row r="77" ht="12.75">
      <c r="A77" s="1"/>
    </row>
    <row r="78" spans="1:15" ht="12.75">
      <c r="A78" s="1"/>
      <c r="O78" s="63"/>
    </row>
    <row r="79" ht="12.75">
      <c r="A79" s="1"/>
    </row>
    <row r="80" ht="12.75">
      <c r="A80" s="2"/>
    </row>
    <row r="81" ht="12.75">
      <c r="A81" s="3"/>
    </row>
  </sheetData>
  <sheetProtection/>
  <mergeCells count="7">
    <mergeCell ref="A63:C63"/>
    <mergeCell ref="A7:A10"/>
    <mergeCell ref="B7:B10"/>
    <mergeCell ref="C7:C10"/>
    <mergeCell ref="G7:G8"/>
    <mergeCell ref="A11:C11"/>
    <mergeCell ref="A40:C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5">
      <selection activeCell="B22" sqref="B22:P25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4" width="5.625" style="45" customWidth="1"/>
    <col min="15" max="15" width="7.50390625" style="0" customWidth="1"/>
    <col min="16" max="16" width="12.50390625" style="0" customWidth="1"/>
  </cols>
  <sheetData>
    <row r="1" spans="1:15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42"/>
      <c r="O1" s="8"/>
    </row>
    <row r="2" spans="1:15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42"/>
      <c r="O2" s="8"/>
    </row>
    <row r="3" spans="1:15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42"/>
      <c r="O3" s="8"/>
    </row>
    <row r="4" spans="1:15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42"/>
      <c r="O4" s="8"/>
    </row>
    <row r="5" spans="1:15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42"/>
      <c r="O5" s="8"/>
    </row>
    <row r="6" spans="1:15" ht="12" customHeight="1">
      <c r="A6" s="8"/>
      <c r="B6" s="8"/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42"/>
      <c r="O6" s="8"/>
    </row>
    <row r="7" spans="1:15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50"/>
      <c r="O7" s="8"/>
    </row>
    <row r="8" spans="1:15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50"/>
      <c r="O8" s="8"/>
    </row>
    <row r="9" spans="1:15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43"/>
      <c r="O9" s="8"/>
    </row>
    <row r="10" spans="1:16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3</v>
      </c>
      <c r="N10" s="70">
        <v>14</v>
      </c>
      <c r="O10" s="71" t="s">
        <v>91</v>
      </c>
      <c r="P10" s="61" t="s">
        <v>87</v>
      </c>
    </row>
    <row r="11" spans="1:16" ht="12" customHeigh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ht="12" customHeight="1">
      <c r="A12" s="38">
        <v>1</v>
      </c>
      <c r="B12" s="39" t="s">
        <v>6</v>
      </c>
      <c r="C12" s="48">
        <v>0.5</v>
      </c>
      <c r="D12" s="110">
        <v>88.9</v>
      </c>
      <c r="E12" s="46">
        <f aca="true" t="shared" si="0" ref="E12:E62">E11</f>
        <v>7</v>
      </c>
      <c r="F12" s="55">
        <f aca="true" t="shared" si="1" ref="F12:F39">D12-(D12*E12/100)</f>
        <v>82.677</v>
      </c>
      <c r="G12" s="64"/>
      <c r="H12" s="65"/>
      <c r="I12" s="67">
        <v>40</v>
      </c>
      <c r="J12" s="67"/>
      <c r="K12" s="67"/>
      <c r="L12" s="67">
        <v>20</v>
      </c>
      <c r="M12" s="67">
        <v>60</v>
      </c>
      <c r="N12" s="67">
        <v>20</v>
      </c>
      <c r="O12" s="67"/>
      <c r="P12" s="51">
        <f aca="true" t="shared" si="2" ref="P12:P39">(SUM(G12:O12))*F12</f>
        <v>11574.78</v>
      </c>
    </row>
    <row r="13" spans="1:16" ht="12" customHeight="1">
      <c r="A13" s="38">
        <v>2</v>
      </c>
      <c r="B13" s="39" t="s">
        <v>6</v>
      </c>
      <c r="C13" s="48">
        <v>0.7</v>
      </c>
      <c r="D13" s="110">
        <v>122.8</v>
      </c>
      <c r="E13" s="46">
        <f t="shared" si="0"/>
        <v>7</v>
      </c>
      <c r="F13" s="55">
        <f t="shared" si="1"/>
        <v>114.204</v>
      </c>
      <c r="G13" s="64"/>
      <c r="H13" s="65"/>
      <c r="I13" s="67">
        <v>24</v>
      </c>
      <c r="J13" s="67"/>
      <c r="K13" s="67"/>
      <c r="L13" s="67">
        <v>12</v>
      </c>
      <c r="M13" s="67">
        <v>12</v>
      </c>
      <c r="N13" s="67"/>
      <c r="O13" s="67"/>
      <c r="P13" s="51">
        <f t="shared" si="2"/>
        <v>5481.7919999999995</v>
      </c>
    </row>
    <row r="14" spans="1:16" ht="12" customHeight="1">
      <c r="A14" s="38">
        <v>3</v>
      </c>
      <c r="B14" s="39" t="s">
        <v>7</v>
      </c>
      <c r="C14" s="48">
        <v>0.5</v>
      </c>
      <c r="D14" s="110">
        <v>85</v>
      </c>
      <c r="E14" s="46">
        <f t="shared" si="0"/>
        <v>7</v>
      </c>
      <c r="F14" s="55">
        <f t="shared" si="1"/>
        <v>79.05</v>
      </c>
      <c r="G14" s="64"/>
      <c r="H14" s="65"/>
      <c r="I14" s="67"/>
      <c r="J14" s="67"/>
      <c r="K14" s="67"/>
      <c r="L14" s="67"/>
      <c r="M14" s="67"/>
      <c r="N14" s="67"/>
      <c r="O14" s="67"/>
      <c r="P14" s="51">
        <f t="shared" si="2"/>
        <v>0</v>
      </c>
    </row>
    <row r="15" spans="1:16" ht="12" customHeight="1">
      <c r="A15" s="38">
        <v>4</v>
      </c>
      <c r="B15" s="39" t="s">
        <v>8</v>
      </c>
      <c r="C15" s="48">
        <v>0.5</v>
      </c>
      <c r="D15" s="110">
        <v>85</v>
      </c>
      <c r="E15" s="46">
        <f t="shared" si="0"/>
        <v>7</v>
      </c>
      <c r="F15" s="55">
        <f t="shared" si="1"/>
        <v>79.05</v>
      </c>
      <c r="G15" s="64"/>
      <c r="H15" s="65"/>
      <c r="I15" s="67"/>
      <c r="J15" s="67"/>
      <c r="K15" s="67"/>
      <c r="L15" s="67"/>
      <c r="M15" s="67"/>
      <c r="N15" s="67"/>
      <c r="O15" s="67"/>
      <c r="P15" s="51">
        <f t="shared" si="2"/>
        <v>0</v>
      </c>
    </row>
    <row r="16" spans="1:16" ht="12" customHeight="1">
      <c r="A16" s="38">
        <v>5</v>
      </c>
      <c r="B16" s="39" t="s">
        <v>9</v>
      </c>
      <c r="C16" s="48">
        <v>0.5</v>
      </c>
      <c r="D16" s="110">
        <v>85</v>
      </c>
      <c r="E16" s="46">
        <f t="shared" si="0"/>
        <v>7</v>
      </c>
      <c r="F16" s="55">
        <f t="shared" si="1"/>
        <v>79.05</v>
      </c>
      <c r="G16" s="64"/>
      <c r="H16" s="65"/>
      <c r="I16" s="67"/>
      <c r="J16" s="67"/>
      <c r="K16" s="67"/>
      <c r="L16" s="67">
        <v>20</v>
      </c>
      <c r="M16" s="67"/>
      <c r="N16" s="67"/>
      <c r="O16" s="67"/>
      <c r="P16" s="51">
        <f t="shared" si="2"/>
        <v>1581</v>
      </c>
    </row>
    <row r="17" spans="1:16" ht="12" customHeight="1">
      <c r="A17" s="38">
        <v>6</v>
      </c>
      <c r="B17" s="39" t="s">
        <v>10</v>
      </c>
      <c r="C17" s="48">
        <v>0.7</v>
      </c>
      <c r="D17" s="110">
        <v>251.6</v>
      </c>
      <c r="E17" s="46">
        <f t="shared" si="0"/>
        <v>7</v>
      </c>
      <c r="F17" s="55">
        <f t="shared" si="1"/>
        <v>233.988</v>
      </c>
      <c r="G17" s="64"/>
      <c r="H17" s="65"/>
      <c r="I17" s="67"/>
      <c r="J17" s="67"/>
      <c r="K17" s="67"/>
      <c r="L17" s="67"/>
      <c r="M17" s="67"/>
      <c r="N17" s="67"/>
      <c r="O17" s="67"/>
      <c r="P17" s="51">
        <f t="shared" si="2"/>
        <v>0</v>
      </c>
    </row>
    <row r="18" spans="1:16" ht="12" customHeight="1">
      <c r="A18" s="38">
        <v>7</v>
      </c>
      <c r="B18" s="39" t="s">
        <v>11</v>
      </c>
      <c r="C18" s="48">
        <v>1.75</v>
      </c>
      <c r="D18" s="110">
        <v>491.8</v>
      </c>
      <c r="E18" s="46">
        <f t="shared" si="0"/>
        <v>7</v>
      </c>
      <c r="F18" s="55">
        <f t="shared" si="1"/>
        <v>457.374</v>
      </c>
      <c r="G18" s="64"/>
      <c r="H18" s="65"/>
      <c r="I18" s="67"/>
      <c r="J18" s="67"/>
      <c r="K18" s="67"/>
      <c r="L18" s="67"/>
      <c r="M18" s="67"/>
      <c r="N18" s="67"/>
      <c r="O18" s="67"/>
      <c r="P18" s="51">
        <f t="shared" si="2"/>
        <v>0</v>
      </c>
    </row>
    <row r="19" spans="1:16" ht="12" customHeight="1">
      <c r="A19" s="38">
        <v>8</v>
      </c>
      <c r="B19" s="39" t="s">
        <v>12</v>
      </c>
      <c r="C19" s="48">
        <v>0.5</v>
      </c>
      <c r="D19" s="110">
        <v>88.9</v>
      </c>
      <c r="E19" s="46">
        <f t="shared" si="0"/>
        <v>7</v>
      </c>
      <c r="F19" s="55">
        <f t="shared" si="1"/>
        <v>82.677</v>
      </c>
      <c r="G19" s="64"/>
      <c r="H19" s="65"/>
      <c r="I19" s="67"/>
      <c r="J19" s="67"/>
      <c r="K19" s="67"/>
      <c r="L19" s="67"/>
      <c r="M19" s="67"/>
      <c r="N19" s="67"/>
      <c r="O19" s="67"/>
      <c r="P19" s="51">
        <f t="shared" si="2"/>
        <v>0</v>
      </c>
    </row>
    <row r="20" spans="1:16" ht="12" customHeight="1">
      <c r="A20" s="38">
        <v>9</v>
      </c>
      <c r="B20" s="39" t="s">
        <v>13</v>
      </c>
      <c r="C20" s="48">
        <v>0.75</v>
      </c>
      <c r="D20" s="110">
        <v>131</v>
      </c>
      <c r="E20" s="46">
        <f t="shared" si="0"/>
        <v>7</v>
      </c>
      <c r="F20" s="55">
        <f t="shared" si="1"/>
        <v>121.83</v>
      </c>
      <c r="G20" s="64"/>
      <c r="H20" s="65">
        <v>24</v>
      </c>
      <c r="I20" s="67"/>
      <c r="J20" s="67"/>
      <c r="K20" s="67"/>
      <c r="L20" s="67"/>
      <c r="M20" s="67"/>
      <c r="N20" s="67"/>
      <c r="O20" s="67"/>
      <c r="P20" s="51">
        <f t="shared" si="2"/>
        <v>2923.92</v>
      </c>
    </row>
    <row r="21" spans="1:16" ht="12" customHeight="1">
      <c r="A21" s="38">
        <v>10</v>
      </c>
      <c r="B21" s="39" t="s">
        <v>13</v>
      </c>
      <c r="C21" s="48">
        <v>1.75</v>
      </c>
      <c r="D21" s="110">
        <v>383.5</v>
      </c>
      <c r="E21" s="46">
        <f t="shared" si="0"/>
        <v>7</v>
      </c>
      <c r="F21" s="55">
        <f t="shared" si="1"/>
        <v>356.655</v>
      </c>
      <c r="G21" s="64"/>
      <c r="H21" s="65"/>
      <c r="I21" s="67"/>
      <c r="J21" s="67"/>
      <c r="K21" s="67"/>
      <c r="L21" s="67"/>
      <c r="M21" s="67"/>
      <c r="N21" s="67"/>
      <c r="O21" s="67"/>
      <c r="P21" s="51">
        <f t="shared" si="2"/>
        <v>0</v>
      </c>
    </row>
    <row r="22" spans="1:16" ht="12" customHeight="1">
      <c r="A22" s="37">
        <v>11</v>
      </c>
      <c r="B22" s="136" t="s">
        <v>14</v>
      </c>
      <c r="C22" s="137">
        <v>0.5</v>
      </c>
      <c r="D22" s="138">
        <v>99.4</v>
      </c>
      <c r="E22" s="139">
        <f t="shared" si="0"/>
        <v>7</v>
      </c>
      <c r="F22" s="140">
        <f t="shared" si="1"/>
        <v>92.44200000000001</v>
      </c>
      <c r="G22" s="141"/>
      <c r="H22" s="141"/>
      <c r="I22" s="142"/>
      <c r="J22" s="142"/>
      <c r="K22" s="142"/>
      <c r="L22" s="142">
        <v>20</v>
      </c>
      <c r="M22" s="142">
        <v>20</v>
      </c>
      <c r="N22" s="142"/>
      <c r="O22" s="142"/>
      <c r="P22" s="143">
        <f t="shared" si="2"/>
        <v>3697.6800000000003</v>
      </c>
    </row>
    <row r="23" spans="1:16" ht="12" customHeight="1">
      <c r="A23" s="37">
        <v>12</v>
      </c>
      <c r="B23" s="136" t="s">
        <v>15</v>
      </c>
      <c r="C23" s="137">
        <v>0.5</v>
      </c>
      <c r="D23" s="138">
        <v>99.4</v>
      </c>
      <c r="E23" s="139">
        <f t="shared" si="0"/>
        <v>7</v>
      </c>
      <c r="F23" s="140">
        <f t="shared" si="1"/>
        <v>92.44200000000001</v>
      </c>
      <c r="G23" s="141"/>
      <c r="H23" s="141"/>
      <c r="I23" s="142"/>
      <c r="J23" s="142"/>
      <c r="K23" s="142"/>
      <c r="L23" s="142"/>
      <c r="M23" s="142">
        <v>20</v>
      </c>
      <c r="N23" s="142"/>
      <c r="O23" s="142"/>
      <c r="P23" s="143">
        <f t="shared" si="2"/>
        <v>1848.8400000000001</v>
      </c>
    </row>
    <row r="24" spans="1:16" ht="12" customHeight="1">
      <c r="A24" s="37">
        <v>13</v>
      </c>
      <c r="B24" s="136" t="s">
        <v>16</v>
      </c>
      <c r="C24" s="137">
        <v>0.5</v>
      </c>
      <c r="D24" s="138">
        <v>99.4</v>
      </c>
      <c r="E24" s="139">
        <f t="shared" si="0"/>
        <v>7</v>
      </c>
      <c r="F24" s="140">
        <f t="shared" si="1"/>
        <v>92.44200000000001</v>
      </c>
      <c r="G24" s="141"/>
      <c r="H24" s="141"/>
      <c r="I24" s="142"/>
      <c r="J24" s="142"/>
      <c r="K24" s="142"/>
      <c r="L24" s="142"/>
      <c r="M24" s="142">
        <v>20</v>
      </c>
      <c r="N24" s="142"/>
      <c r="O24" s="142"/>
      <c r="P24" s="143">
        <f t="shared" si="2"/>
        <v>1848.8400000000001</v>
      </c>
    </row>
    <row r="25" spans="1:16" ht="12" customHeight="1">
      <c r="A25" s="37">
        <v>14</v>
      </c>
      <c r="B25" s="136" t="s">
        <v>17</v>
      </c>
      <c r="C25" s="137">
        <v>0.5</v>
      </c>
      <c r="D25" s="138">
        <v>99.4</v>
      </c>
      <c r="E25" s="139">
        <f t="shared" si="0"/>
        <v>7</v>
      </c>
      <c r="F25" s="140">
        <f t="shared" si="1"/>
        <v>92.44200000000001</v>
      </c>
      <c r="G25" s="141"/>
      <c r="H25" s="141"/>
      <c r="I25" s="142"/>
      <c r="J25" s="142"/>
      <c r="K25" s="142"/>
      <c r="L25" s="142">
        <v>20</v>
      </c>
      <c r="M25" s="142"/>
      <c r="N25" s="142"/>
      <c r="O25" s="142"/>
      <c r="P25" s="143">
        <f t="shared" si="2"/>
        <v>1848.8400000000001</v>
      </c>
    </row>
    <row r="26" spans="1:16" ht="12" customHeight="1">
      <c r="A26" s="37">
        <v>15</v>
      </c>
      <c r="B26" s="39" t="s">
        <v>18</v>
      </c>
      <c r="C26" s="48">
        <v>0.25</v>
      </c>
      <c r="D26" s="110">
        <v>43.8</v>
      </c>
      <c r="E26" s="46">
        <f t="shared" si="0"/>
        <v>7</v>
      </c>
      <c r="F26" s="55">
        <f t="shared" si="1"/>
        <v>40.733999999999995</v>
      </c>
      <c r="G26" s="64"/>
      <c r="H26" s="65"/>
      <c r="I26" s="67"/>
      <c r="J26" s="67"/>
      <c r="K26" s="67"/>
      <c r="L26" s="67"/>
      <c r="M26" s="67"/>
      <c r="N26" s="67"/>
      <c r="O26" s="67"/>
      <c r="P26" s="51">
        <f t="shared" si="2"/>
        <v>0</v>
      </c>
    </row>
    <row r="27" spans="1:16" ht="12" customHeight="1">
      <c r="A27" s="38">
        <v>16</v>
      </c>
      <c r="B27" s="39" t="s">
        <v>18</v>
      </c>
      <c r="C27" s="48">
        <v>0.5</v>
      </c>
      <c r="D27" s="110">
        <v>71.2</v>
      </c>
      <c r="E27" s="46">
        <f t="shared" si="0"/>
        <v>7</v>
      </c>
      <c r="F27" s="55">
        <f t="shared" si="1"/>
        <v>66.21600000000001</v>
      </c>
      <c r="G27" s="64"/>
      <c r="H27" s="65">
        <v>100</v>
      </c>
      <c r="I27" s="67">
        <v>60</v>
      </c>
      <c r="J27" s="67"/>
      <c r="K27" s="67"/>
      <c r="L27" s="67"/>
      <c r="M27" s="67">
        <v>20</v>
      </c>
      <c r="N27" s="67"/>
      <c r="O27" s="67"/>
      <c r="P27" s="51">
        <f t="shared" si="2"/>
        <v>11918.880000000001</v>
      </c>
    </row>
    <row r="28" spans="1:16" ht="12" customHeight="1">
      <c r="A28" s="38">
        <v>17</v>
      </c>
      <c r="B28" s="39" t="s">
        <v>18</v>
      </c>
      <c r="C28" s="48">
        <v>0.75</v>
      </c>
      <c r="D28" s="110">
        <v>122</v>
      </c>
      <c r="E28" s="46">
        <f t="shared" si="0"/>
        <v>7</v>
      </c>
      <c r="F28" s="55">
        <f t="shared" si="1"/>
        <v>113.46000000000001</v>
      </c>
      <c r="G28" s="64"/>
      <c r="H28" s="65"/>
      <c r="I28" s="67"/>
      <c r="J28" s="67"/>
      <c r="K28" s="67"/>
      <c r="L28" s="67"/>
      <c r="M28" s="67"/>
      <c r="N28" s="67"/>
      <c r="O28" s="67"/>
      <c r="P28" s="51">
        <f t="shared" si="2"/>
        <v>0</v>
      </c>
    </row>
    <row r="29" spans="1:16" ht="12" customHeight="1">
      <c r="A29" s="38">
        <v>18</v>
      </c>
      <c r="B29" s="39" t="s">
        <v>19</v>
      </c>
      <c r="C29" s="48">
        <v>0.25</v>
      </c>
      <c r="D29" s="110">
        <v>45.8</v>
      </c>
      <c r="E29" s="46">
        <f t="shared" si="0"/>
        <v>7</v>
      </c>
      <c r="F29" s="55">
        <f t="shared" si="1"/>
        <v>42.593999999999994</v>
      </c>
      <c r="G29" s="64"/>
      <c r="H29" s="65"/>
      <c r="I29" s="67">
        <v>60</v>
      </c>
      <c r="J29" s="67"/>
      <c r="K29" s="67"/>
      <c r="L29" s="67">
        <v>30</v>
      </c>
      <c r="M29" s="67">
        <v>30</v>
      </c>
      <c r="N29" s="67"/>
      <c r="O29" s="67"/>
      <c r="P29" s="51">
        <f t="shared" si="2"/>
        <v>5111.279999999999</v>
      </c>
    </row>
    <row r="30" spans="1:16" ht="12" customHeight="1">
      <c r="A30" s="38">
        <v>19</v>
      </c>
      <c r="B30" s="39" t="s">
        <v>20</v>
      </c>
      <c r="C30" s="48">
        <v>0.5</v>
      </c>
      <c r="D30" s="110">
        <v>85.5</v>
      </c>
      <c r="E30" s="46">
        <f t="shared" si="0"/>
        <v>7</v>
      </c>
      <c r="F30" s="55">
        <f t="shared" si="1"/>
        <v>79.515</v>
      </c>
      <c r="G30" s="64"/>
      <c r="H30" s="65">
        <v>100</v>
      </c>
      <c r="I30" s="67">
        <v>60</v>
      </c>
      <c r="J30" s="67"/>
      <c r="K30" s="67"/>
      <c r="L30" s="67">
        <v>20</v>
      </c>
      <c r="M30" s="67"/>
      <c r="N30" s="67"/>
      <c r="O30" s="67"/>
      <c r="P30" s="51">
        <f t="shared" si="2"/>
        <v>14312.7</v>
      </c>
    </row>
    <row r="31" spans="1:16" ht="12" customHeight="1">
      <c r="A31" s="38">
        <v>20</v>
      </c>
      <c r="B31" s="39" t="s">
        <v>20</v>
      </c>
      <c r="C31" s="48">
        <v>0.75</v>
      </c>
      <c r="D31" s="110">
        <v>124.2</v>
      </c>
      <c r="E31" s="46">
        <f t="shared" si="0"/>
        <v>7</v>
      </c>
      <c r="F31" s="55">
        <f t="shared" si="1"/>
        <v>115.506</v>
      </c>
      <c r="G31" s="64"/>
      <c r="H31" s="65"/>
      <c r="I31" s="67">
        <v>24</v>
      </c>
      <c r="J31" s="67"/>
      <c r="K31" s="67"/>
      <c r="L31" s="67"/>
      <c r="M31" s="67">
        <v>12</v>
      </c>
      <c r="N31" s="67"/>
      <c r="O31" s="67"/>
      <c r="P31" s="51">
        <f t="shared" si="2"/>
        <v>4158.216</v>
      </c>
    </row>
    <row r="32" spans="1:16" ht="12" customHeight="1">
      <c r="A32" s="38">
        <v>21</v>
      </c>
      <c r="B32" s="39" t="s">
        <v>19</v>
      </c>
      <c r="C32" s="48">
        <v>1.75</v>
      </c>
      <c r="D32" s="110">
        <v>298</v>
      </c>
      <c r="E32" s="46">
        <f t="shared" si="0"/>
        <v>7</v>
      </c>
      <c r="F32" s="55">
        <f t="shared" si="1"/>
        <v>277.14</v>
      </c>
      <c r="G32" s="64"/>
      <c r="H32" s="65"/>
      <c r="I32" s="67"/>
      <c r="J32" s="67"/>
      <c r="K32" s="67"/>
      <c r="L32" s="67"/>
      <c r="M32" s="67"/>
      <c r="N32" s="67"/>
      <c r="O32" s="67"/>
      <c r="P32" s="51">
        <f t="shared" si="2"/>
        <v>0</v>
      </c>
    </row>
    <row r="33" spans="1:16" ht="12" customHeight="1">
      <c r="A33" s="38">
        <v>22</v>
      </c>
      <c r="B33" s="39" t="s">
        <v>21</v>
      </c>
      <c r="C33" s="48">
        <v>0.7</v>
      </c>
      <c r="D33" s="110">
        <v>531.7</v>
      </c>
      <c r="E33" s="46">
        <f t="shared" si="0"/>
        <v>7</v>
      </c>
      <c r="F33" s="55">
        <f t="shared" si="1"/>
        <v>494.48100000000005</v>
      </c>
      <c r="G33" s="64"/>
      <c r="H33" s="65"/>
      <c r="I33" s="67"/>
      <c r="J33" s="67"/>
      <c r="K33" s="67"/>
      <c r="L33" s="67"/>
      <c r="M33" s="67"/>
      <c r="N33" s="67"/>
      <c r="O33" s="67"/>
      <c r="P33" s="51">
        <f t="shared" si="2"/>
        <v>0</v>
      </c>
    </row>
    <row r="34" spans="1:16" ht="12" customHeight="1">
      <c r="A34" s="38">
        <v>23</v>
      </c>
      <c r="B34" s="39" t="s">
        <v>22</v>
      </c>
      <c r="C34" s="48">
        <v>0.5</v>
      </c>
      <c r="D34" s="110">
        <v>85.1</v>
      </c>
      <c r="E34" s="46">
        <f t="shared" si="0"/>
        <v>7</v>
      </c>
      <c r="F34" s="55">
        <f t="shared" si="1"/>
        <v>79.143</v>
      </c>
      <c r="G34" s="64"/>
      <c r="H34" s="65"/>
      <c r="I34" s="67"/>
      <c r="J34" s="67"/>
      <c r="K34" s="67"/>
      <c r="L34" s="67"/>
      <c r="M34" s="67"/>
      <c r="N34" s="67"/>
      <c r="O34" s="67"/>
      <c r="P34" s="51">
        <f t="shared" si="2"/>
        <v>0</v>
      </c>
    </row>
    <row r="35" spans="1:16" ht="12" customHeight="1">
      <c r="A35" s="38">
        <v>24</v>
      </c>
      <c r="B35" s="39" t="s">
        <v>23</v>
      </c>
      <c r="C35" s="48">
        <v>0.25</v>
      </c>
      <c r="D35" s="110">
        <v>43.8</v>
      </c>
      <c r="E35" s="46">
        <f t="shared" si="0"/>
        <v>7</v>
      </c>
      <c r="F35" s="55">
        <f t="shared" si="1"/>
        <v>40.733999999999995</v>
      </c>
      <c r="G35" s="64"/>
      <c r="H35" s="65"/>
      <c r="I35" s="67"/>
      <c r="J35" s="67"/>
      <c r="K35" s="67"/>
      <c r="L35" s="67"/>
      <c r="M35" s="67"/>
      <c r="N35" s="67"/>
      <c r="O35" s="67"/>
      <c r="P35" s="51">
        <f t="shared" si="2"/>
        <v>0</v>
      </c>
    </row>
    <row r="36" spans="1:16" ht="12" customHeight="1">
      <c r="A36" s="38">
        <v>25</v>
      </c>
      <c r="B36" s="39" t="s">
        <v>23</v>
      </c>
      <c r="C36" s="48">
        <v>0.5</v>
      </c>
      <c r="D36" s="110">
        <v>84.7</v>
      </c>
      <c r="E36" s="46">
        <f t="shared" si="0"/>
        <v>7</v>
      </c>
      <c r="F36" s="55">
        <f t="shared" si="1"/>
        <v>78.771</v>
      </c>
      <c r="G36" s="64"/>
      <c r="H36" s="65"/>
      <c r="I36" s="67">
        <v>40</v>
      </c>
      <c r="J36" s="67"/>
      <c r="K36" s="67"/>
      <c r="L36" s="67"/>
      <c r="M36" s="67"/>
      <c r="N36" s="67"/>
      <c r="O36" s="67"/>
      <c r="P36" s="51">
        <f t="shared" si="2"/>
        <v>3150.84</v>
      </c>
    </row>
    <row r="37" spans="1:16" ht="12" customHeight="1">
      <c r="A37" s="38">
        <v>26</v>
      </c>
      <c r="B37" s="39" t="s">
        <v>24</v>
      </c>
      <c r="C37" s="48">
        <v>0.25</v>
      </c>
      <c r="D37" s="110">
        <v>43.8</v>
      </c>
      <c r="E37" s="46">
        <f t="shared" si="0"/>
        <v>7</v>
      </c>
      <c r="F37" s="55">
        <f t="shared" si="1"/>
        <v>40.733999999999995</v>
      </c>
      <c r="G37" s="64"/>
      <c r="H37" s="65"/>
      <c r="I37" s="67"/>
      <c r="J37" s="67"/>
      <c r="K37" s="67"/>
      <c r="L37" s="67">
        <v>30</v>
      </c>
      <c r="M37" s="67">
        <v>60</v>
      </c>
      <c r="N37" s="67"/>
      <c r="O37" s="67"/>
      <c r="P37" s="51">
        <f t="shared" si="2"/>
        <v>3666.0599999999995</v>
      </c>
    </row>
    <row r="38" spans="1:16" ht="12" customHeight="1">
      <c r="A38" s="38">
        <v>27</v>
      </c>
      <c r="B38" s="39" t="s">
        <v>24</v>
      </c>
      <c r="C38" s="48">
        <v>0.5</v>
      </c>
      <c r="D38" s="110">
        <v>81.8</v>
      </c>
      <c r="E38" s="46">
        <f t="shared" si="0"/>
        <v>7</v>
      </c>
      <c r="F38" s="55">
        <f t="shared" si="1"/>
        <v>76.074</v>
      </c>
      <c r="G38" s="64"/>
      <c r="H38" s="65">
        <v>100</v>
      </c>
      <c r="I38" s="67">
        <v>60</v>
      </c>
      <c r="J38" s="67"/>
      <c r="K38" s="67"/>
      <c r="L38" s="67"/>
      <c r="M38" s="67">
        <v>20</v>
      </c>
      <c r="N38" s="67"/>
      <c r="O38" s="67"/>
      <c r="P38" s="51">
        <f t="shared" si="2"/>
        <v>13693.32</v>
      </c>
    </row>
    <row r="39" spans="1:16" ht="12" customHeight="1">
      <c r="A39" s="38">
        <v>28</v>
      </c>
      <c r="B39" s="39" t="s">
        <v>25</v>
      </c>
      <c r="C39" s="48">
        <v>0.5</v>
      </c>
      <c r="D39" s="110">
        <v>85.1</v>
      </c>
      <c r="E39" s="46">
        <f t="shared" si="0"/>
        <v>7</v>
      </c>
      <c r="F39" s="55">
        <f t="shared" si="1"/>
        <v>79.143</v>
      </c>
      <c r="G39" s="64"/>
      <c r="H39" s="65"/>
      <c r="I39" s="67"/>
      <c r="J39" s="67"/>
      <c r="K39" s="67"/>
      <c r="L39" s="67"/>
      <c r="M39" s="67"/>
      <c r="N39" s="67"/>
      <c r="O39" s="67"/>
      <c r="P39" s="51">
        <f t="shared" si="2"/>
        <v>0</v>
      </c>
    </row>
    <row r="40" spans="1:16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2" customHeight="1">
      <c r="A41" s="38">
        <v>29</v>
      </c>
      <c r="B41" s="41" t="s">
        <v>27</v>
      </c>
      <c r="C41" s="48">
        <v>0.5</v>
      </c>
      <c r="D41" s="55">
        <v>99.5</v>
      </c>
      <c r="E41" s="46">
        <f t="shared" si="0"/>
        <v>7</v>
      </c>
      <c r="F41" s="55">
        <v>92.5</v>
      </c>
      <c r="G41" s="64"/>
      <c r="H41" s="65"/>
      <c r="I41" s="67">
        <v>20</v>
      </c>
      <c r="J41" s="67"/>
      <c r="K41" s="67"/>
      <c r="L41" s="67"/>
      <c r="M41" s="67"/>
      <c r="N41" s="67"/>
      <c r="O41" s="67"/>
      <c r="P41" s="51">
        <f aca="true" t="shared" si="3" ref="P41:P62">(SUM(G41:O41))*F41</f>
        <v>1850</v>
      </c>
    </row>
    <row r="42" spans="1:16" ht="12" customHeight="1">
      <c r="A42" s="38">
        <v>30</v>
      </c>
      <c r="B42" s="41" t="s">
        <v>28</v>
      </c>
      <c r="C42" s="48" t="s">
        <v>29</v>
      </c>
      <c r="D42" s="55">
        <v>31.3</v>
      </c>
      <c r="E42" s="46">
        <f t="shared" si="0"/>
        <v>7</v>
      </c>
      <c r="F42" s="55">
        <v>29.11</v>
      </c>
      <c r="G42" s="64"/>
      <c r="H42" s="65"/>
      <c r="I42" s="67"/>
      <c r="J42" s="67"/>
      <c r="K42" s="67"/>
      <c r="L42" s="67"/>
      <c r="M42" s="67">
        <v>20</v>
      </c>
      <c r="N42" s="67"/>
      <c r="O42" s="67"/>
      <c r="P42" s="51">
        <f t="shared" si="3"/>
        <v>582.2</v>
      </c>
    </row>
    <row r="43" spans="1:16" ht="12" customHeight="1">
      <c r="A43" s="38">
        <v>31</v>
      </c>
      <c r="B43" s="41" t="s">
        <v>28</v>
      </c>
      <c r="C43" s="48">
        <v>0.5</v>
      </c>
      <c r="D43" s="55">
        <v>95</v>
      </c>
      <c r="E43" s="46">
        <f t="shared" si="0"/>
        <v>7</v>
      </c>
      <c r="F43" s="55">
        <v>88.38</v>
      </c>
      <c r="G43" s="64"/>
      <c r="H43" s="65"/>
      <c r="I43" s="67">
        <v>20</v>
      </c>
      <c r="J43" s="67"/>
      <c r="K43" s="67"/>
      <c r="L43" s="67"/>
      <c r="M43" s="67">
        <v>20</v>
      </c>
      <c r="N43" s="67"/>
      <c r="O43" s="67"/>
      <c r="P43" s="51">
        <f t="shared" si="3"/>
        <v>3535.2</v>
      </c>
    </row>
    <row r="44" spans="1:16" ht="12" customHeight="1">
      <c r="A44" s="38">
        <v>32</v>
      </c>
      <c r="B44" s="41" t="s">
        <v>30</v>
      </c>
      <c r="C44" s="48">
        <v>0.5</v>
      </c>
      <c r="D44" s="55">
        <v>77</v>
      </c>
      <c r="E44" s="46">
        <f t="shared" si="0"/>
        <v>7</v>
      </c>
      <c r="F44" s="55">
        <v>71.61</v>
      </c>
      <c r="G44" s="64"/>
      <c r="H44" s="65"/>
      <c r="I44" s="67">
        <v>40</v>
      </c>
      <c r="J44" s="67"/>
      <c r="K44" s="67"/>
      <c r="L44" s="67"/>
      <c r="M44" s="67">
        <v>20</v>
      </c>
      <c r="N44" s="67">
        <v>20</v>
      </c>
      <c r="O44" s="67"/>
      <c r="P44" s="51">
        <f t="shared" si="3"/>
        <v>5728.8</v>
      </c>
    </row>
    <row r="45" spans="1:16" ht="12" customHeight="1">
      <c r="A45" s="38">
        <v>33</v>
      </c>
      <c r="B45" s="41" t="s">
        <v>31</v>
      </c>
      <c r="C45" s="48">
        <v>0.5</v>
      </c>
      <c r="D45" s="55">
        <v>76</v>
      </c>
      <c r="E45" s="46">
        <f t="shared" si="0"/>
        <v>7</v>
      </c>
      <c r="F45" s="55">
        <v>70.68</v>
      </c>
      <c r="G45" s="64">
        <v>20</v>
      </c>
      <c r="H45" s="65"/>
      <c r="I45" s="67"/>
      <c r="J45" s="67"/>
      <c r="K45" s="67"/>
      <c r="L45" s="67"/>
      <c r="M45" s="67"/>
      <c r="N45" s="67"/>
      <c r="O45" s="67"/>
      <c r="P45" s="51">
        <f t="shared" si="3"/>
        <v>1413.6000000000001</v>
      </c>
    </row>
    <row r="46" spans="1:16" ht="12" customHeight="1">
      <c r="A46" s="38">
        <v>34</v>
      </c>
      <c r="B46" s="41" t="s">
        <v>32</v>
      </c>
      <c r="C46" s="48">
        <v>0.5</v>
      </c>
      <c r="D46" s="55">
        <v>75</v>
      </c>
      <c r="E46" s="46">
        <f t="shared" si="0"/>
        <v>7</v>
      </c>
      <c r="F46" s="55">
        <v>69.75</v>
      </c>
      <c r="G46" s="64"/>
      <c r="H46" s="65"/>
      <c r="I46" s="67"/>
      <c r="J46" s="67"/>
      <c r="K46" s="67"/>
      <c r="L46" s="67"/>
      <c r="M46" s="67"/>
      <c r="N46" s="67"/>
      <c r="O46" s="67"/>
      <c r="P46" s="51">
        <f t="shared" si="3"/>
        <v>0</v>
      </c>
    </row>
    <row r="47" spans="1:16" ht="12" customHeight="1">
      <c r="A47" s="38">
        <v>35</v>
      </c>
      <c r="B47" s="41" t="s">
        <v>33</v>
      </c>
      <c r="C47" s="48" t="s">
        <v>29</v>
      </c>
      <c r="D47" s="55">
        <v>28.7</v>
      </c>
      <c r="E47" s="46">
        <f t="shared" si="0"/>
        <v>7</v>
      </c>
      <c r="F47" s="55">
        <v>26.69</v>
      </c>
      <c r="G47" s="64"/>
      <c r="H47" s="65"/>
      <c r="I47" s="67"/>
      <c r="J47" s="67"/>
      <c r="K47" s="67"/>
      <c r="L47" s="67"/>
      <c r="M47" s="67"/>
      <c r="N47" s="67"/>
      <c r="O47" s="67"/>
      <c r="P47" s="51">
        <f t="shared" si="3"/>
        <v>0</v>
      </c>
    </row>
    <row r="48" spans="1:16" ht="12" customHeight="1">
      <c r="A48" s="38">
        <v>36</v>
      </c>
      <c r="B48" s="41" t="s">
        <v>34</v>
      </c>
      <c r="C48" s="48">
        <v>0.5</v>
      </c>
      <c r="D48" s="55">
        <v>75</v>
      </c>
      <c r="E48" s="46">
        <f t="shared" si="0"/>
        <v>7</v>
      </c>
      <c r="F48" s="55">
        <v>69.75</v>
      </c>
      <c r="G48" s="64"/>
      <c r="H48" s="65"/>
      <c r="I48" s="67"/>
      <c r="J48" s="67"/>
      <c r="K48" s="67"/>
      <c r="L48" s="67"/>
      <c r="M48" s="67">
        <v>20</v>
      </c>
      <c r="N48" s="67"/>
      <c r="O48" s="67"/>
      <c r="P48" s="51">
        <f t="shared" si="3"/>
        <v>1395</v>
      </c>
    </row>
    <row r="49" spans="1:16" ht="12" customHeight="1">
      <c r="A49" s="38">
        <v>37</v>
      </c>
      <c r="B49" s="41" t="s">
        <v>35</v>
      </c>
      <c r="C49" s="48">
        <v>0.5</v>
      </c>
      <c r="D49" s="55">
        <v>82</v>
      </c>
      <c r="E49" s="46">
        <f t="shared" si="0"/>
        <v>7</v>
      </c>
      <c r="F49" s="55">
        <v>76.26</v>
      </c>
      <c r="G49" s="64"/>
      <c r="H49" s="65"/>
      <c r="I49" s="67"/>
      <c r="J49" s="67"/>
      <c r="K49" s="67"/>
      <c r="L49" s="67"/>
      <c r="M49" s="67"/>
      <c r="N49" s="67"/>
      <c r="O49" s="67"/>
      <c r="P49" s="51">
        <f t="shared" si="3"/>
        <v>0</v>
      </c>
    </row>
    <row r="50" spans="1:16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0"/>
        <v>7</v>
      </c>
      <c r="F50" s="55">
        <v>87.32</v>
      </c>
      <c r="G50" s="64"/>
      <c r="H50" s="65"/>
      <c r="I50" s="67"/>
      <c r="J50" s="67"/>
      <c r="K50" s="67"/>
      <c r="L50" s="67"/>
      <c r="M50" s="67"/>
      <c r="N50" s="67"/>
      <c r="O50" s="67"/>
      <c r="P50" s="51">
        <f t="shared" si="3"/>
        <v>0</v>
      </c>
    </row>
    <row r="51" spans="1:16" ht="12" customHeight="1">
      <c r="A51" s="38">
        <v>39</v>
      </c>
      <c r="B51" s="41" t="s">
        <v>37</v>
      </c>
      <c r="C51" s="48">
        <v>0.5</v>
      </c>
      <c r="D51" s="55">
        <v>93.3</v>
      </c>
      <c r="E51" s="46">
        <f t="shared" si="0"/>
        <v>7</v>
      </c>
      <c r="F51" s="55">
        <v>86.77</v>
      </c>
      <c r="G51" s="64"/>
      <c r="H51" s="65"/>
      <c r="I51" s="67"/>
      <c r="J51" s="67"/>
      <c r="K51" s="67"/>
      <c r="L51" s="67"/>
      <c r="M51" s="67"/>
      <c r="N51" s="67"/>
      <c r="O51" s="67"/>
      <c r="P51" s="51">
        <f t="shared" si="3"/>
        <v>0</v>
      </c>
    </row>
    <row r="52" spans="1:16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0"/>
        <v>7</v>
      </c>
      <c r="F52" s="55">
        <v>86.77</v>
      </c>
      <c r="G52" s="64"/>
      <c r="H52" s="65"/>
      <c r="I52" s="67"/>
      <c r="J52" s="67"/>
      <c r="K52" s="67"/>
      <c r="L52" s="67"/>
      <c r="M52" s="67"/>
      <c r="N52" s="67"/>
      <c r="O52" s="67"/>
      <c r="P52" s="51">
        <f t="shared" si="3"/>
        <v>0</v>
      </c>
    </row>
    <row r="53" spans="1:16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0"/>
        <v>7</v>
      </c>
      <c r="F53" s="55">
        <v>87.33</v>
      </c>
      <c r="G53" s="64"/>
      <c r="H53" s="65"/>
      <c r="I53" s="67"/>
      <c r="J53" s="67"/>
      <c r="K53" s="67"/>
      <c r="L53" s="67"/>
      <c r="M53" s="67"/>
      <c r="N53" s="67"/>
      <c r="O53" s="67"/>
      <c r="P53" s="51">
        <f t="shared" si="3"/>
        <v>0</v>
      </c>
    </row>
    <row r="54" spans="1:16" ht="12" customHeight="1">
      <c r="A54" s="38">
        <v>42</v>
      </c>
      <c r="B54" s="41" t="s">
        <v>40</v>
      </c>
      <c r="C54" s="48">
        <v>0.5</v>
      </c>
      <c r="D54" s="55">
        <v>85</v>
      </c>
      <c r="E54" s="46">
        <f t="shared" si="0"/>
        <v>7</v>
      </c>
      <c r="F54" s="55">
        <v>79.05</v>
      </c>
      <c r="G54" s="64"/>
      <c r="H54" s="65"/>
      <c r="I54" s="67"/>
      <c r="J54" s="67"/>
      <c r="K54" s="67"/>
      <c r="L54" s="67"/>
      <c r="M54" s="67"/>
      <c r="N54" s="67"/>
      <c r="O54" s="67"/>
      <c r="P54" s="51">
        <f t="shared" si="3"/>
        <v>0</v>
      </c>
    </row>
    <row r="55" spans="1:16" ht="12" customHeight="1">
      <c r="A55" s="38">
        <v>43</v>
      </c>
      <c r="B55" s="41" t="s">
        <v>41</v>
      </c>
      <c r="C55" s="48">
        <v>0.5</v>
      </c>
      <c r="D55" s="55">
        <v>78</v>
      </c>
      <c r="E55" s="46">
        <f t="shared" si="0"/>
        <v>7</v>
      </c>
      <c r="F55" s="55">
        <v>72.54</v>
      </c>
      <c r="G55" s="64"/>
      <c r="H55" s="65"/>
      <c r="I55" s="67"/>
      <c r="J55" s="67"/>
      <c r="K55" s="67"/>
      <c r="L55" s="67"/>
      <c r="M55" s="67">
        <v>20</v>
      </c>
      <c r="N55" s="67"/>
      <c r="O55" s="67"/>
      <c r="P55" s="51">
        <f t="shared" si="3"/>
        <v>1450.8000000000002</v>
      </c>
    </row>
    <row r="56" spans="1:16" ht="12" customHeight="1">
      <c r="A56" s="38">
        <v>44</v>
      </c>
      <c r="B56" s="41" t="s">
        <v>42</v>
      </c>
      <c r="C56" s="48">
        <v>0.5</v>
      </c>
      <c r="D56" s="55">
        <v>95</v>
      </c>
      <c r="E56" s="46">
        <f t="shared" si="0"/>
        <v>7</v>
      </c>
      <c r="F56" s="55">
        <v>88.35</v>
      </c>
      <c r="G56" s="64"/>
      <c r="H56" s="65"/>
      <c r="I56" s="67"/>
      <c r="J56" s="67"/>
      <c r="K56" s="67"/>
      <c r="L56" s="67"/>
      <c r="M56" s="67"/>
      <c r="N56" s="67"/>
      <c r="O56" s="67"/>
      <c r="P56" s="51">
        <f t="shared" si="3"/>
        <v>0</v>
      </c>
    </row>
    <row r="57" spans="1:16" ht="12" customHeight="1">
      <c r="A57" s="38">
        <v>45</v>
      </c>
      <c r="B57" s="41" t="s">
        <v>43</v>
      </c>
      <c r="C57" s="48" t="s">
        <v>29</v>
      </c>
      <c r="D57" s="55">
        <v>30.7</v>
      </c>
      <c r="E57" s="46">
        <f t="shared" si="0"/>
        <v>7</v>
      </c>
      <c r="F57" s="55">
        <v>28.55</v>
      </c>
      <c r="G57" s="64"/>
      <c r="H57" s="65"/>
      <c r="I57" s="67"/>
      <c r="J57" s="67"/>
      <c r="K57" s="67"/>
      <c r="L57" s="67"/>
      <c r="M57" s="67"/>
      <c r="N57" s="67"/>
      <c r="O57" s="67"/>
      <c r="P57" s="51">
        <f t="shared" si="3"/>
        <v>0</v>
      </c>
    </row>
    <row r="58" spans="1:16" ht="12" customHeight="1">
      <c r="A58" s="38">
        <v>46</v>
      </c>
      <c r="B58" s="41" t="s">
        <v>43</v>
      </c>
      <c r="C58" s="48">
        <v>0.5</v>
      </c>
      <c r="D58" s="55">
        <v>99.9</v>
      </c>
      <c r="E58" s="46">
        <f t="shared" si="0"/>
        <v>7</v>
      </c>
      <c r="F58" s="55">
        <v>92.9</v>
      </c>
      <c r="G58" s="64"/>
      <c r="H58" s="65"/>
      <c r="I58" s="67"/>
      <c r="J58" s="67"/>
      <c r="K58" s="67"/>
      <c r="L58" s="67"/>
      <c r="M58" s="67"/>
      <c r="N58" s="67"/>
      <c r="O58" s="67"/>
      <c r="P58" s="51">
        <f t="shared" si="3"/>
        <v>0</v>
      </c>
    </row>
    <row r="59" spans="1:16" ht="12" customHeight="1">
      <c r="A59" s="38">
        <v>47</v>
      </c>
      <c r="B59" s="41" t="s">
        <v>44</v>
      </c>
      <c r="C59" s="48" t="s">
        <v>29</v>
      </c>
      <c r="D59" s="55">
        <v>42.9</v>
      </c>
      <c r="E59" s="46">
        <f t="shared" si="0"/>
        <v>7</v>
      </c>
      <c r="F59" s="55">
        <v>39.9</v>
      </c>
      <c r="G59" s="64"/>
      <c r="H59" s="65"/>
      <c r="I59" s="67"/>
      <c r="J59" s="67"/>
      <c r="K59" s="67"/>
      <c r="L59" s="67"/>
      <c r="M59" s="67"/>
      <c r="N59" s="67"/>
      <c r="O59" s="67"/>
      <c r="P59" s="51">
        <f t="shared" si="3"/>
        <v>0</v>
      </c>
    </row>
    <row r="60" spans="1:16" ht="12" customHeight="1">
      <c r="A60" s="38">
        <v>48</v>
      </c>
      <c r="B60" s="41" t="s">
        <v>45</v>
      </c>
      <c r="C60" s="48">
        <v>0.5</v>
      </c>
      <c r="D60" s="55">
        <v>163</v>
      </c>
      <c r="E60" s="46">
        <f t="shared" si="0"/>
        <v>7</v>
      </c>
      <c r="F60" s="55">
        <v>151.6</v>
      </c>
      <c r="G60" s="64"/>
      <c r="H60" s="65"/>
      <c r="I60" s="67"/>
      <c r="J60" s="67"/>
      <c r="K60" s="67"/>
      <c r="L60" s="67"/>
      <c r="M60" s="67"/>
      <c r="N60" s="67"/>
      <c r="O60" s="67"/>
      <c r="P60" s="51">
        <f t="shared" si="3"/>
        <v>0</v>
      </c>
    </row>
    <row r="61" spans="1:16" ht="12" customHeight="1">
      <c r="A61" s="38">
        <v>49</v>
      </c>
      <c r="B61" s="41" t="s">
        <v>46</v>
      </c>
      <c r="C61" s="48">
        <v>0.5</v>
      </c>
      <c r="D61" s="55">
        <v>89.9</v>
      </c>
      <c r="E61" s="46">
        <f t="shared" si="0"/>
        <v>7</v>
      </c>
      <c r="F61" s="55">
        <v>83.6</v>
      </c>
      <c r="G61" s="64"/>
      <c r="H61" s="65"/>
      <c r="I61" s="67"/>
      <c r="J61" s="67"/>
      <c r="K61" s="67"/>
      <c r="L61" s="67"/>
      <c r="M61" s="67"/>
      <c r="N61" s="67"/>
      <c r="O61" s="67"/>
      <c r="P61" s="51">
        <f t="shared" si="3"/>
        <v>0</v>
      </c>
    </row>
    <row r="62" spans="1:16" ht="12" customHeight="1">
      <c r="A62" s="38">
        <v>50</v>
      </c>
      <c r="B62" s="41" t="s">
        <v>47</v>
      </c>
      <c r="C62" s="48">
        <v>0.5</v>
      </c>
      <c r="D62" s="55">
        <v>165</v>
      </c>
      <c r="E62" s="46">
        <f t="shared" si="0"/>
        <v>7</v>
      </c>
      <c r="F62" s="55">
        <v>153.45</v>
      </c>
      <c r="G62" s="64"/>
      <c r="H62" s="65"/>
      <c r="I62" s="67"/>
      <c r="J62" s="67"/>
      <c r="K62" s="67"/>
      <c r="L62" s="67"/>
      <c r="M62" s="67"/>
      <c r="N62" s="67"/>
      <c r="O62" s="67"/>
      <c r="P62" s="51">
        <f t="shared" si="3"/>
        <v>0</v>
      </c>
    </row>
    <row r="63" spans="1:16" ht="12" customHeight="1">
      <c r="A63" s="155" t="s">
        <v>50</v>
      </c>
      <c r="B63" s="156"/>
      <c r="C63" s="15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  <row r="64" spans="1:16" ht="12" customHeight="1">
      <c r="A64" s="38">
        <v>53</v>
      </c>
      <c r="B64" s="59" t="s">
        <v>51</v>
      </c>
      <c r="C64" s="48">
        <v>0.7</v>
      </c>
      <c r="D64" s="55">
        <v>186.9</v>
      </c>
      <c r="E64" s="46">
        <v>7</v>
      </c>
      <c r="F64" s="55">
        <v>173.81</v>
      </c>
      <c r="G64" s="64"/>
      <c r="H64" s="65"/>
      <c r="I64" s="67">
        <v>24</v>
      </c>
      <c r="J64" s="67"/>
      <c r="K64" s="67"/>
      <c r="L64" s="67">
        <v>12</v>
      </c>
      <c r="M64" s="67">
        <v>24</v>
      </c>
      <c r="N64" s="67">
        <v>12</v>
      </c>
      <c r="O64" s="67"/>
      <c r="P64" s="51">
        <f aca="true" t="shared" si="4" ref="P64:P70">(SUM(G64:O64))*F64</f>
        <v>12514.32</v>
      </c>
    </row>
    <row r="65" spans="1:16" ht="12" customHeight="1">
      <c r="A65" s="38">
        <v>54</v>
      </c>
      <c r="B65" s="59" t="s">
        <v>52</v>
      </c>
      <c r="C65" s="48">
        <v>0.7</v>
      </c>
      <c r="D65" s="55">
        <v>191.5</v>
      </c>
      <c r="E65" s="46">
        <f aca="true" t="shared" si="5" ref="E65:E70">E64</f>
        <v>7</v>
      </c>
      <c r="F65" s="55">
        <v>178.1</v>
      </c>
      <c r="G65" s="64"/>
      <c r="H65" s="65"/>
      <c r="I65" s="67"/>
      <c r="J65" s="67"/>
      <c r="K65" s="67"/>
      <c r="L65" s="67"/>
      <c r="M65" s="67"/>
      <c r="N65" s="67">
        <v>12</v>
      </c>
      <c r="O65" s="67"/>
      <c r="P65" s="51">
        <f t="shared" si="4"/>
        <v>2137.2</v>
      </c>
    </row>
    <row r="66" spans="1:16" ht="12" customHeight="1">
      <c r="A66" s="38">
        <v>55</v>
      </c>
      <c r="B66" s="59" t="s">
        <v>53</v>
      </c>
      <c r="C66" s="48">
        <v>0.7</v>
      </c>
      <c r="D66" s="55">
        <v>211.2</v>
      </c>
      <c r="E66" s="46">
        <f t="shared" si="5"/>
        <v>7</v>
      </c>
      <c r="F66" s="55">
        <v>196.42</v>
      </c>
      <c r="G66" s="64">
        <v>6</v>
      </c>
      <c r="H66" s="65"/>
      <c r="I66" s="67"/>
      <c r="J66" s="67"/>
      <c r="K66" s="67"/>
      <c r="L66" s="67"/>
      <c r="M66" s="67">
        <v>6</v>
      </c>
      <c r="N66" s="67"/>
      <c r="O66" s="67"/>
      <c r="P66" s="51">
        <f t="shared" si="4"/>
        <v>2357.04</v>
      </c>
    </row>
    <row r="67" spans="1:16" ht="12" customHeight="1">
      <c r="A67" s="38">
        <v>56</v>
      </c>
      <c r="B67" s="59" t="s">
        <v>54</v>
      </c>
      <c r="C67" s="48">
        <v>0.7</v>
      </c>
      <c r="D67" s="55">
        <v>196.1</v>
      </c>
      <c r="E67" s="46">
        <f t="shared" si="5"/>
        <v>7</v>
      </c>
      <c r="F67" s="55">
        <v>182.37</v>
      </c>
      <c r="G67" s="64"/>
      <c r="H67" s="65"/>
      <c r="I67" s="67"/>
      <c r="J67" s="67"/>
      <c r="K67" s="67"/>
      <c r="L67" s="67"/>
      <c r="M67" s="67"/>
      <c r="N67" s="67"/>
      <c r="O67" s="67"/>
      <c r="P67" s="51">
        <f t="shared" si="4"/>
        <v>0</v>
      </c>
    </row>
    <row r="68" spans="1:16" ht="12" customHeight="1">
      <c r="A68" s="38">
        <v>57</v>
      </c>
      <c r="B68" s="59" t="s">
        <v>55</v>
      </c>
      <c r="C68" s="48">
        <v>0.7</v>
      </c>
      <c r="D68" s="55">
        <v>185.4</v>
      </c>
      <c r="E68" s="46">
        <f t="shared" si="5"/>
        <v>7</v>
      </c>
      <c r="F68" s="55">
        <v>172.42</v>
      </c>
      <c r="G68" s="64"/>
      <c r="H68" s="65"/>
      <c r="I68" s="67"/>
      <c r="J68" s="67"/>
      <c r="K68" s="67"/>
      <c r="L68" s="67"/>
      <c r="M68" s="67"/>
      <c r="N68" s="67"/>
      <c r="O68" s="67"/>
      <c r="P68" s="51">
        <f t="shared" si="4"/>
        <v>0</v>
      </c>
    </row>
    <row r="69" spans="1:16" ht="12" customHeight="1">
      <c r="A69" s="38"/>
      <c r="B69" s="59" t="s">
        <v>58</v>
      </c>
      <c r="C69" s="60"/>
      <c r="D69" s="55">
        <v>20.4</v>
      </c>
      <c r="E69" s="46">
        <f t="shared" si="5"/>
        <v>7</v>
      </c>
      <c r="F69" s="55">
        <v>18.97</v>
      </c>
      <c r="G69" s="64"/>
      <c r="H69" s="65"/>
      <c r="I69" s="67"/>
      <c r="J69" s="67"/>
      <c r="K69" s="67"/>
      <c r="L69" s="67"/>
      <c r="M69" s="67"/>
      <c r="N69" s="67"/>
      <c r="O69" s="67"/>
      <c r="P69" s="51">
        <f t="shared" si="4"/>
        <v>0</v>
      </c>
    </row>
    <row r="70" spans="1:16" ht="12" customHeight="1">
      <c r="A70" s="38"/>
      <c r="B70" s="59" t="s">
        <v>59</v>
      </c>
      <c r="C70" s="60"/>
      <c r="D70" s="55">
        <v>6.7</v>
      </c>
      <c r="E70" s="46">
        <f t="shared" si="5"/>
        <v>7</v>
      </c>
      <c r="F70" s="55">
        <v>6.23</v>
      </c>
      <c r="G70" s="64"/>
      <c r="H70" s="65"/>
      <c r="I70" s="67"/>
      <c r="J70" s="67"/>
      <c r="K70" s="67"/>
      <c r="L70" s="67"/>
      <c r="M70" s="67"/>
      <c r="N70" s="67"/>
      <c r="O70" s="67"/>
      <c r="P70" s="51">
        <f t="shared" si="4"/>
        <v>0</v>
      </c>
    </row>
    <row r="71" spans="1:16" ht="12" customHeight="1">
      <c r="A71" s="38"/>
      <c r="B71" s="40" t="s">
        <v>99</v>
      </c>
      <c r="C71" s="60"/>
      <c r="D71" s="55">
        <v>221</v>
      </c>
      <c r="E71" s="46">
        <v>7</v>
      </c>
      <c r="F71" s="55">
        <v>205.53</v>
      </c>
      <c r="G71" s="64"/>
      <c r="H71" s="65"/>
      <c r="I71" s="67"/>
      <c r="J71" s="67"/>
      <c r="K71" s="67"/>
      <c r="L71" s="67"/>
      <c r="M71" s="67"/>
      <c r="N71" s="67"/>
      <c r="O71" s="67"/>
      <c r="P71" s="51">
        <f>SUM(G71+H71+I71+J71+K71+L71+M71+O71)*F71</f>
        <v>0</v>
      </c>
    </row>
    <row r="72" spans="1:16" ht="12" customHeight="1">
      <c r="A72" s="38"/>
      <c r="B72" s="40" t="s">
        <v>100</v>
      </c>
      <c r="C72" s="60"/>
      <c r="D72" s="55">
        <v>221</v>
      </c>
      <c r="E72" s="46">
        <v>7</v>
      </c>
      <c r="F72" s="55">
        <v>205.53</v>
      </c>
      <c r="G72" s="64"/>
      <c r="H72" s="65"/>
      <c r="I72" s="67"/>
      <c r="J72" s="67"/>
      <c r="K72" s="67"/>
      <c r="L72" s="67"/>
      <c r="M72" s="67"/>
      <c r="N72" s="67"/>
      <c r="O72" s="67"/>
      <c r="P72" s="51">
        <f>SUM(G72+H72+I72+J72+K72+L72+M72+O72)*F72</f>
        <v>0</v>
      </c>
    </row>
    <row r="73" spans="1:16" ht="12" customHeight="1">
      <c r="A73" s="38"/>
      <c r="B73" s="40" t="s">
        <v>101</v>
      </c>
      <c r="C73" s="60"/>
      <c r="D73" s="55">
        <v>221</v>
      </c>
      <c r="E73" s="46">
        <v>7</v>
      </c>
      <c r="F73" s="55">
        <v>205.53</v>
      </c>
      <c r="G73" s="64"/>
      <c r="H73" s="65"/>
      <c r="I73" s="67"/>
      <c r="J73" s="67"/>
      <c r="K73" s="67"/>
      <c r="L73" s="67"/>
      <c r="M73" s="67"/>
      <c r="N73" s="67"/>
      <c r="O73" s="67"/>
      <c r="P73" s="51">
        <f>SUM(G73+H73+I73+J73+K73+L73+M73+O73)*F73</f>
        <v>0</v>
      </c>
    </row>
    <row r="74" spans="1:16" ht="12" customHeight="1">
      <c r="A74" s="38"/>
      <c r="B74" s="40" t="s">
        <v>102</v>
      </c>
      <c r="C74" s="60"/>
      <c r="D74" s="55">
        <v>221</v>
      </c>
      <c r="E74" s="46">
        <v>7</v>
      </c>
      <c r="F74" s="55">
        <v>205.53</v>
      </c>
      <c r="G74" s="64"/>
      <c r="H74" s="65"/>
      <c r="I74" s="67"/>
      <c r="J74" s="67"/>
      <c r="K74" s="67"/>
      <c r="L74" s="67"/>
      <c r="M74" s="67"/>
      <c r="N74" s="67"/>
      <c r="O74" s="67"/>
      <c r="P74" s="51">
        <f>SUM(G74+H74+I74+J74+K74+L74+M74+O74)*F74</f>
        <v>0</v>
      </c>
    </row>
    <row r="75" spans="1:16" ht="12" customHeight="1" thickBo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16" ht="13.5" thickBot="1">
      <c r="A76" s="1"/>
      <c r="O76" t="s">
        <v>92</v>
      </c>
      <c r="P76" s="58">
        <f>SUM(P12:P71)</f>
        <v>119781.14799999999</v>
      </c>
    </row>
    <row r="77" ht="12.75">
      <c r="A77" s="1"/>
    </row>
    <row r="78" spans="1:16" ht="12.75">
      <c r="A78" s="1"/>
      <c r="O78" s="63" t="s">
        <v>104</v>
      </c>
      <c r="P78" s="57">
        <f>SUM('7.06'!P76+'15.06'!P76+'21.06'!P76+'27.06'!P76)</f>
        <v>536302.4680000001</v>
      </c>
    </row>
    <row r="79" ht="12.75">
      <c r="A79" s="1"/>
    </row>
    <row r="80" ht="12.75">
      <c r="A80" s="2"/>
    </row>
    <row r="81" ht="12.75">
      <c r="A81" s="3"/>
    </row>
  </sheetData>
  <sheetProtection/>
  <mergeCells count="7">
    <mergeCell ref="A63:C63"/>
    <mergeCell ref="A7:A10"/>
    <mergeCell ref="B7:B10"/>
    <mergeCell ref="C7:C10"/>
    <mergeCell ref="G7:G8"/>
    <mergeCell ref="A11:C11"/>
    <mergeCell ref="A40:C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H42">
      <selection activeCell="P20" sqref="P20:IV26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3" width="5.625" style="45" customWidth="1"/>
    <col min="14" max="14" width="5.625" style="0" customWidth="1"/>
    <col min="15" max="15" width="12.50390625" style="0" customWidth="1"/>
  </cols>
  <sheetData>
    <row r="1" spans="1:14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8"/>
    </row>
    <row r="2" spans="1:14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8"/>
    </row>
    <row r="3" spans="1:14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8"/>
    </row>
    <row r="4" spans="1:14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8"/>
    </row>
    <row r="5" spans="1:14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8"/>
    </row>
    <row r="6" spans="1:14" ht="12" customHeight="1">
      <c r="A6" s="8"/>
      <c r="B6" s="8" t="s">
        <v>86</v>
      </c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8"/>
    </row>
    <row r="7" spans="1:14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8"/>
    </row>
    <row r="8" spans="1:14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8"/>
    </row>
    <row r="9" spans="1:14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8"/>
    </row>
    <row r="10" spans="1:15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3</v>
      </c>
      <c r="N10" s="71" t="s">
        <v>91</v>
      </c>
      <c r="O10" s="61" t="s">
        <v>87</v>
      </c>
    </row>
    <row r="11" spans="1:15" ht="12" customHeight="1" thickBo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2" customHeight="1">
      <c r="A12" s="38">
        <v>1</v>
      </c>
      <c r="B12" s="39" t="s">
        <v>6</v>
      </c>
      <c r="C12" s="48">
        <v>0.5</v>
      </c>
      <c r="D12" s="54">
        <v>87.9</v>
      </c>
      <c r="E12" s="46">
        <f aca="true" t="shared" si="0" ref="E12:E43">E11</f>
        <v>7</v>
      </c>
      <c r="F12" s="55">
        <f aca="true" t="shared" si="1" ref="F12:F39">D12-(D12*E12/100)</f>
        <v>81.747</v>
      </c>
      <c r="G12" s="64"/>
      <c r="H12" s="65">
        <v>80</v>
      </c>
      <c r="I12" s="67">
        <v>20</v>
      </c>
      <c r="J12" s="67"/>
      <c r="K12" s="67"/>
      <c r="L12" s="67"/>
      <c r="M12" s="67">
        <v>80</v>
      </c>
      <c r="N12" s="67"/>
      <c r="O12" s="51">
        <f aca="true" t="shared" si="2" ref="O12:O39">(SUM(G12:N12))*F12</f>
        <v>14714.46</v>
      </c>
    </row>
    <row r="13" spans="1:15" ht="12" customHeight="1">
      <c r="A13" s="38">
        <v>2</v>
      </c>
      <c r="B13" s="39" t="s">
        <v>6</v>
      </c>
      <c r="C13" s="48">
        <v>0.7</v>
      </c>
      <c r="D13" s="55">
        <v>121</v>
      </c>
      <c r="E13" s="46">
        <f t="shared" si="0"/>
        <v>7</v>
      </c>
      <c r="F13" s="55">
        <f t="shared" si="1"/>
        <v>112.53</v>
      </c>
      <c r="G13" s="64"/>
      <c r="H13" s="65">
        <v>36</v>
      </c>
      <c r="I13" s="67">
        <v>24</v>
      </c>
      <c r="J13" s="67"/>
      <c r="K13" s="67"/>
      <c r="L13" s="67"/>
      <c r="M13" s="67">
        <v>24</v>
      </c>
      <c r="N13" s="67"/>
      <c r="O13" s="51">
        <f t="shared" si="2"/>
        <v>9452.52</v>
      </c>
    </row>
    <row r="14" spans="1:15" ht="12" customHeight="1">
      <c r="A14" s="38">
        <v>3</v>
      </c>
      <c r="B14" s="39" t="s">
        <v>7</v>
      </c>
      <c r="C14" s="48">
        <v>0.5</v>
      </c>
      <c r="D14" s="55">
        <v>83.3</v>
      </c>
      <c r="E14" s="46">
        <f t="shared" si="0"/>
        <v>7</v>
      </c>
      <c r="F14" s="55">
        <f t="shared" si="1"/>
        <v>77.469</v>
      </c>
      <c r="G14" s="64"/>
      <c r="H14" s="65"/>
      <c r="I14" s="67"/>
      <c r="J14" s="67"/>
      <c r="K14" s="67"/>
      <c r="L14" s="67"/>
      <c r="M14" s="67"/>
      <c r="N14" s="67"/>
      <c r="O14" s="51">
        <f t="shared" si="2"/>
        <v>0</v>
      </c>
    </row>
    <row r="15" spans="1:15" ht="12" customHeight="1">
      <c r="A15" s="38">
        <v>4</v>
      </c>
      <c r="B15" s="39" t="s">
        <v>8</v>
      </c>
      <c r="C15" s="48">
        <v>0.5</v>
      </c>
      <c r="D15" s="55">
        <v>83.3</v>
      </c>
      <c r="E15" s="46">
        <f t="shared" si="0"/>
        <v>7</v>
      </c>
      <c r="F15" s="55">
        <f t="shared" si="1"/>
        <v>77.469</v>
      </c>
      <c r="G15" s="64"/>
      <c r="H15" s="65">
        <v>60</v>
      </c>
      <c r="I15" s="67"/>
      <c r="J15" s="67"/>
      <c r="K15" s="67"/>
      <c r="L15" s="67"/>
      <c r="M15" s="67">
        <v>20</v>
      </c>
      <c r="N15" s="67"/>
      <c r="O15" s="51">
        <f t="shared" si="2"/>
        <v>6197.5199999999995</v>
      </c>
    </row>
    <row r="16" spans="1:15" ht="12" customHeight="1">
      <c r="A16" s="38">
        <v>5</v>
      </c>
      <c r="B16" s="39" t="s">
        <v>9</v>
      </c>
      <c r="C16" s="48">
        <v>0.5</v>
      </c>
      <c r="D16" s="55">
        <v>83.3</v>
      </c>
      <c r="E16" s="46">
        <f t="shared" si="0"/>
        <v>7</v>
      </c>
      <c r="F16" s="55">
        <f t="shared" si="1"/>
        <v>77.469</v>
      </c>
      <c r="G16" s="64"/>
      <c r="H16" s="65">
        <v>60</v>
      </c>
      <c r="I16" s="67"/>
      <c r="J16" s="67"/>
      <c r="K16" s="67"/>
      <c r="L16" s="67"/>
      <c r="M16" s="67">
        <v>20</v>
      </c>
      <c r="N16" s="67"/>
      <c r="O16" s="51">
        <f t="shared" si="2"/>
        <v>6197.5199999999995</v>
      </c>
    </row>
    <row r="17" spans="1:15" ht="12" customHeight="1">
      <c r="A17" s="38">
        <v>6</v>
      </c>
      <c r="B17" s="39" t="s">
        <v>10</v>
      </c>
      <c r="C17" s="48">
        <v>0.7</v>
      </c>
      <c r="D17" s="55">
        <v>240</v>
      </c>
      <c r="E17" s="46">
        <f t="shared" si="0"/>
        <v>7</v>
      </c>
      <c r="F17" s="55">
        <f t="shared" si="1"/>
        <v>223.2</v>
      </c>
      <c r="G17" s="64"/>
      <c r="H17" s="65"/>
      <c r="I17" s="67"/>
      <c r="J17" s="67"/>
      <c r="K17" s="67"/>
      <c r="L17" s="67"/>
      <c r="M17" s="67"/>
      <c r="N17" s="67"/>
      <c r="O17" s="51">
        <f t="shared" si="2"/>
        <v>0</v>
      </c>
    </row>
    <row r="18" spans="1:15" ht="12" customHeight="1">
      <c r="A18" s="38">
        <v>7</v>
      </c>
      <c r="B18" s="39" t="s">
        <v>11</v>
      </c>
      <c r="C18" s="48">
        <v>1.75</v>
      </c>
      <c r="D18" s="55">
        <v>436</v>
      </c>
      <c r="E18" s="46">
        <f t="shared" si="0"/>
        <v>7</v>
      </c>
      <c r="F18" s="55">
        <f t="shared" si="1"/>
        <v>405.48</v>
      </c>
      <c r="G18" s="64"/>
      <c r="H18" s="65"/>
      <c r="I18" s="67"/>
      <c r="J18" s="67"/>
      <c r="K18" s="67"/>
      <c r="L18" s="67"/>
      <c r="M18" s="67"/>
      <c r="N18" s="67"/>
      <c r="O18" s="51">
        <f t="shared" si="2"/>
        <v>0</v>
      </c>
    </row>
    <row r="19" spans="1:15" ht="12" customHeight="1">
      <c r="A19" s="38">
        <v>8</v>
      </c>
      <c r="B19" s="39" t="s">
        <v>12</v>
      </c>
      <c r="C19" s="48">
        <v>0.5</v>
      </c>
      <c r="D19" s="55">
        <v>87.9</v>
      </c>
      <c r="E19" s="46">
        <f t="shared" si="0"/>
        <v>7</v>
      </c>
      <c r="F19" s="55">
        <f t="shared" si="1"/>
        <v>81.747</v>
      </c>
      <c r="G19" s="64"/>
      <c r="H19" s="65">
        <v>100</v>
      </c>
      <c r="I19" s="67"/>
      <c r="J19" s="67"/>
      <c r="K19" s="67"/>
      <c r="L19" s="67"/>
      <c r="M19" s="67">
        <v>40</v>
      </c>
      <c r="N19" s="67">
        <v>60</v>
      </c>
      <c r="O19" s="51">
        <f t="shared" si="2"/>
        <v>16349.4</v>
      </c>
    </row>
    <row r="20" spans="1:15" s="107" customFormat="1" ht="12" customHeight="1">
      <c r="A20" s="38">
        <v>9</v>
      </c>
      <c r="B20" s="39" t="s">
        <v>13</v>
      </c>
      <c r="C20" s="48">
        <v>0.75</v>
      </c>
      <c r="D20" s="55">
        <v>129.1</v>
      </c>
      <c r="E20" s="46">
        <f t="shared" si="0"/>
        <v>7</v>
      </c>
      <c r="F20" s="55">
        <f t="shared" si="1"/>
        <v>120.06299999999999</v>
      </c>
      <c r="G20" s="64"/>
      <c r="H20" s="65">
        <v>24</v>
      </c>
      <c r="I20" s="67">
        <v>12</v>
      </c>
      <c r="J20" s="67"/>
      <c r="K20" s="67"/>
      <c r="L20" s="67"/>
      <c r="M20" s="67"/>
      <c r="N20" s="67">
        <v>12</v>
      </c>
      <c r="O20" s="51">
        <f t="shared" si="2"/>
        <v>5763.023999999999</v>
      </c>
    </row>
    <row r="21" spans="1:15" s="107" customFormat="1" ht="12" customHeight="1">
      <c r="A21" s="38">
        <v>10</v>
      </c>
      <c r="B21" s="39" t="s">
        <v>13</v>
      </c>
      <c r="C21" s="48">
        <v>1.75</v>
      </c>
      <c r="D21" s="55">
        <v>377.7</v>
      </c>
      <c r="E21" s="46">
        <f t="shared" si="0"/>
        <v>7</v>
      </c>
      <c r="F21" s="55">
        <f t="shared" si="1"/>
        <v>351.26099999999997</v>
      </c>
      <c r="G21" s="64"/>
      <c r="H21" s="65"/>
      <c r="I21" s="67"/>
      <c r="J21" s="67"/>
      <c r="K21" s="67"/>
      <c r="L21" s="67"/>
      <c r="M21" s="67"/>
      <c r="N21" s="67"/>
      <c r="O21" s="51">
        <f t="shared" si="2"/>
        <v>0</v>
      </c>
    </row>
    <row r="22" spans="1:15" s="107" customFormat="1" ht="12" customHeight="1">
      <c r="A22" s="66">
        <v>11</v>
      </c>
      <c r="B22" s="82" t="s">
        <v>14</v>
      </c>
      <c r="C22" s="83">
        <v>0.5</v>
      </c>
      <c r="D22" s="84">
        <v>97.2</v>
      </c>
      <c r="E22" s="85">
        <f t="shared" si="0"/>
        <v>7</v>
      </c>
      <c r="F22" s="84">
        <f t="shared" si="1"/>
        <v>90.396</v>
      </c>
      <c r="G22" s="86"/>
      <c r="H22" s="86"/>
      <c r="I22" s="87"/>
      <c r="J22" s="87"/>
      <c r="K22" s="87"/>
      <c r="L22" s="87"/>
      <c r="M22" s="87">
        <v>12</v>
      </c>
      <c r="N22" s="87">
        <v>24</v>
      </c>
      <c r="O22" s="88">
        <f t="shared" si="2"/>
        <v>3254.256</v>
      </c>
    </row>
    <row r="23" spans="1:15" s="107" customFormat="1" ht="12" customHeight="1">
      <c r="A23" s="66">
        <v>12</v>
      </c>
      <c r="B23" s="82" t="s">
        <v>15</v>
      </c>
      <c r="C23" s="83">
        <v>0.5</v>
      </c>
      <c r="D23" s="84">
        <v>97.2</v>
      </c>
      <c r="E23" s="85">
        <f t="shared" si="0"/>
        <v>7</v>
      </c>
      <c r="F23" s="84">
        <f t="shared" si="1"/>
        <v>90.396</v>
      </c>
      <c r="G23" s="86"/>
      <c r="H23" s="86"/>
      <c r="I23" s="87"/>
      <c r="J23" s="87"/>
      <c r="K23" s="87"/>
      <c r="L23" s="87"/>
      <c r="M23" s="87"/>
      <c r="N23" s="87">
        <v>24</v>
      </c>
      <c r="O23" s="88">
        <f t="shared" si="2"/>
        <v>2169.504</v>
      </c>
    </row>
    <row r="24" spans="1:15" s="107" customFormat="1" ht="12" customHeight="1">
      <c r="A24" s="66">
        <v>13</v>
      </c>
      <c r="B24" s="82" t="s">
        <v>16</v>
      </c>
      <c r="C24" s="83">
        <v>0.5</v>
      </c>
      <c r="D24" s="84">
        <v>97.2</v>
      </c>
      <c r="E24" s="85">
        <f t="shared" si="0"/>
        <v>7</v>
      </c>
      <c r="F24" s="84">
        <f t="shared" si="1"/>
        <v>90.396</v>
      </c>
      <c r="G24" s="86"/>
      <c r="H24" s="86">
        <v>24</v>
      </c>
      <c r="I24" s="87"/>
      <c r="J24" s="87"/>
      <c r="K24" s="87"/>
      <c r="L24" s="87"/>
      <c r="M24" s="87"/>
      <c r="N24" s="87">
        <v>24</v>
      </c>
      <c r="O24" s="88">
        <f t="shared" si="2"/>
        <v>4339.008</v>
      </c>
    </row>
    <row r="25" spans="1:15" s="107" customFormat="1" ht="12" customHeight="1">
      <c r="A25" s="66">
        <v>14</v>
      </c>
      <c r="B25" s="82" t="s">
        <v>17</v>
      </c>
      <c r="C25" s="83">
        <v>0.5</v>
      </c>
      <c r="D25" s="84">
        <v>97.2</v>
      </c>
      <c r="E25" s="85">
        <f t="shared" si="0"/>
        <v>7</v>
      </c>
      <c r="F25" s="84">
        <f t="shared" si="1"/>
        <v>90.396</v>
      </c>
      <c r="G25" s="86"/>
      <c r="H25" s="86"/>
      <c r="I25" s="87"/>
      <c r="J25" s="87"/>
      <c r="K25" s="87"/>
      <c r="L25" s="87"/>
      <c r="M25" s="87"/>
      <c r="N25" s="87"/>
      <c r="O25" s="88">
        <f t="shared" si="2"/>
        <v>0</v>
      </c>
    </row>
    <row r="26" spans="1:15" s="107" customFormat="1" ht="12" customHeight="1">
      <c r="A26" s="37">
        <v>15</v>
      </c>
      <c r="B26" s="39" t="s">
        <v>18</v>
      </c>
      <c r="C26" s="48">
        <v>0.25</v>
      </c>
      <c r="D26" s="55">
        <v>43</v>
      </c>
      <c r="E26" s="46">
        <f t="shared" si="0"/>
        <v>7</v>
      </c>
      <c r="F26" s="55">
        <f t="shared" si="1"/>
        <v>39.99</v>
      </c>
      <c r="G26" s="64"/>
      <c r="H26" s="65"/>
      <c r="I26" s="67">
        <v>60</v>
      </c>
      <c r="J26" s="67"/>
      <c r="K26" s="67"/>
      <c r="L26" s="67"/>
      <c r="M26" s="67">
        <v>30</v>
      </c>
      <c r="N26" s="67">
        <v>30</v>
      </c>
      <c r="O26" s="51">
        <f t="shared" si="2"/>
        <v>4798.8</v>
      </c>
    </row>
    <row r="27" spans="1:15" ht="12" customHeight="1">
      <c r="A27" s="38">
        <v>16</v>
      </c>
      <c r="B27" s="39" t="s">
        <v>18</v>
      </c>
      <c r="C27" s="48">
        <v>0.5</v>
      </c>
      <c r="D27" s="55">
        <v>77.8</v>
      </c>
      <c r="E27" s="46">
        <f t="shared" si="0"/>
        <v>7</v>
      </c>
      <c r="F27" s="55">
        <f t="shared" si="1"/>
        <v>72.354</v>
      </c>
      <c r="G27" s="64"/>
      <c r="H27" s="65">
        <v>100</v>
      </c>
      <c r="I27" s="67">
        <v>40</v>
      </c>
      <c r="J27" s="67"/>
      <c r="K27" s="67"/>
      <c r="L27" s="67">
        <v>20</v>
      </c>
      <c r="M27" s="67">
        <v>60</v>
      </c>
      <c r="N27" s="67"/>
      <c r="O27" s="51">
        <f t="shared" si="2"/>
        <v>15917.88</v>
      </c>
    </row>
    <row r="28" spans="1:15" ht="12" customHeight="1">
      <c r="A28" s="38">
        <v>17</v>
      </c>
      <c r="B28" s="39" t="s">
        <v>18</v>
      </c>
      <c r="C28" s="48">
        <v>0.75</v>
      </c>
      <c r="D28" s="55">
        <v>127.4</v>
      </c>
      <c r="E28" s="46">
        <f t="shared" si="0"/>
        <v>7</v>
      </c>
      <c r="F28" s="55">
        <f t="shared" si="1"/>
        <v>118.482</v>
      </c>
      <c r="G28" s="64"/>
      <c r="H28" s="65"/>
      <c r="I28" s="67"/>
      <c r="J28" s="67"/>
      <c r="K28" s="67"/>
      <c r="L28" s="67"/>
      <c r="M28" s="67"/>
      <c r="N28" s="67"/>
      <c r="O28" s="51">
        <f t="shared" si="2"/>
        <v>0</v>
      </c>
    </row>
    <row r="29" spans="1:15" ht="12" customHeight="1">
      <c r="A29" s="38">
        <v>18</v>
      </c>
      <c r="B29" s="39" t="s">
        <v>19</v>
      </c>
      <c r="C29" s="48">
        <v>0.25</v>
      </c>
      <c r="D29" s="55">
        <v>45.5</v>
      </c>
      <c r="E29" s="46">
        <f t="shared" si="0"/>
        <v>7</v>
      </c>
      <c r="F29" s="55">
        <f t="shared" si="1"/>
        <v>42.315</v>
      </c>
      <c r="G29" s="64"/>
      <c r="H29" s="65">
        <v>150</v>
      </c>
      <c r="I29" s="67">
        <v>60</v>
      </c>
      <c r="J29" s="67"/>
      <c r="K29" s="67"/>
      <c r="L29" s="67">
        <v>30</v>
      </c>
      <c r="M29" s="67">
        <v>30</v>
      </c>
      <c r="N29" s="67"/>
      <c r="O29" s="51">
        <f t="shared" si="2"/>
        <v>11425.05</v>
      </c>
    </row>
    <row r="30" spans="1:15" ht="12" customHeight="1">
      <c r="A30" s="38">
        <v>19</v>
      </c>
      <c r="B30" s="39" t="s">
        <v>20</v>
      </c>
      <c r="C30" s="48">
        <v>0.5</v>
      </c>
      <c r="D30" s="55">
        <v>83.5</v>
      </c>
      <c r="E30" s="46">
        <f t="shared" si="0"/>
        <v>7</v>
      </c>
      <c r="F30" s="55">
        <f t="shared" si="1"/>
        <v>77.655</v>
      </c>
      <c r="G30" s="64"/>
      <c r="H30" s="65">
        <v>200</v>
      </c>
      <c r="I30" s="67">
        <v>20</v>
      </c>
      <c r="J30" s="67"/>
      <c r="K30" s="67"/>
      <c r="L30" s="67">
        <v>20</v>
      </c>
      <c r="M30" s="67">
        <v>80</v>
      </c>
      <c r="N30" s="67"/>
      <c r="O30" s="51">
        <f t="shared" si="2"/>
        <v>24849.6</v>
      </c>
    </row>
    <row r="31" spans="1:15" ht="12" customHeight="1">
      <c r="A31" s="38">
        <v>20</v>
      </c>
      <c r="B31" s="39" t="s">
        <v>20</v>
      </c>
      <c r="C31" s="48">
        <v>0.75</v>
      </c>
      <c r="D31" s="55">
        <v>122</v>
      </c>
      <c r="E31" s="46">
        <f t="shared" si="0"/>
        <v>7</v>
      </c>
      <c r="F31" s="55">
        <f t="shared" si="1"/>
        <v>113.46000000000001</v>
      </c>
      <c r="G31" s="64"/>
      <c r="H31" s="65">
        <v>36</v>
      </c>
      <c r="I31" s="67">
        <v>12</v>
      </c>
      <c r="J31" s="67"/>
      <c r="K31" s="67"/>
      <c r="L31" s="67"/>
      <c r="M31" s="67"/>
      <c r="N31" s="67"/>
      <c r="O31" s="51">
        <f t="shared" si="2"/>
        <v>5446.08</v>
      </c>
    </row>
    <row r="32" spans="1:15" ht="12" customHeight="1">
      <c r="A32" s="38">
        <v>21</v>
      </c>
      <c r="B32" s="39" t="s">
        <v>19</v>
      </c>
      <c r="C32" s="48">
        <v>1.75</v>
      </c>
      <c r="D32" s="55">
        <v>291.2</v>
      </c>
      <c r="E32" s="46">
        <f t="shared" si="0"/>
        <v>7</v>
      </c>
      <c r="F32" s="55">
        <f t="shared" si="1"/>
        <v>270.816</v>
      </c>
      <c r="G32" s="64"/>
      <c r="H32" s="65"/>
      <c r="I32" s="67"/>
      <c r="J32" s="67"/>
      <c r="K32" s="67"/>
      <c r="L32" s="67"/>
      <c r="M32" s="67"/>
      <c r="N32" s="67"/>
      <c r="O32" s="51">
        <f t="shared" si="2"/>
        <v>0</v>
      </c>
    </row>
    <row r="33" spans="1:15" ht="12" customHeight="1">
      <c r="A33" s="38">
        <v>22</v>
      </c>
      <c r="B33" s="39" t="s">
        <v>21</v>
      </c>
      <c r="C33" s="48">
        <v>0.7</v>
      </c>
      <c r="D33" s="55">
        <v>531.7</v>
      </c>
      <c r="E33" s="46">
        <f t="shared" si="0"/>
        <v>7</v>
      </c>
      <c r="F33" s="55">
        <f t="shared" si="1"/>
        <v>494.48100000000005</v>
      </c>
      <c r="G33" s="64"/>
      <c r="H33" s="65"/>
      <c r="I33" s="67"/>
      <c r="J33" s="67"/>
      <c r="K33" s="67"/>
      <c r="L33" s="67"/>
      <c r="M33" s="67"/>
      <c r="N33" s="67"/>
      <c r="O33" s="51">
        <f t="shared" si="2"/>
        <v>0</v>
      </c>
    </row>
    <row r="34" spans="1:15" ht="12" customHeight="1">
      <c r="A34" s="38">
        <v>23</v>
      </c>
      <c r="B34" s="39" t="s">
        <v>22</v>
      </c>
      <c r="C34" s="48">
        <v>0.5</v>
      </c>
      <c r="D34" s="55">
        <v>82.6</v>
      </c>
      <c r="E34" s="46">
        <f t="shared" si="0"/>
        <v>7</v>
      </c>
      <c r="F34" s="55">
        <f t="shared" si="1"/>
        <v>76.818</v>
      </c>
      <c r="G34" s="64"/>
      <c r="H34" s="65">
        <v>100</v>
      </c>
      <c r="I34" s="67"/>
      <c r="J34" s="67"/>
      <c r="K34" s="67"/>
      <c r="L34" s="67"/>
      <c r="M34" s="67"/>
      <c r="N34" s="67"/>
      <c r="O34" s="51">
        <f t="shared" si="2"/>
        <v>7681.8</v>
      </c>
    </row>
    <row r="35" spans="1:15" ht="12" customHeight="1">
      <c r="A35" s="38">
        <v>24</v>
      </c>
      <c r="B35" s="39" t="s">
        <v>23</v>
      </c>
      <c r="C35" s="48">
        <v>0.25</v>
      </c>
      <c r="D35" s="55">
        <v>43</v>
      </c>
      <c r="E35" s="46">
        <f t="shared" si="0"/>
        <v>7</v>
      </c>
      <c r="F35" s="55">
        <f t="shared" si="1"/>
        <v>39.99</v>
      </c>
      <c r="G35" s="64"/>
      <c r="H35" s="65"/>
      <c r="I35" s="67"/>
      <c r="J35" s="67"/>
      <c r="K35" s="67"/>
      <c r="L35" s="67"/>
      <c r="M35" s="67">
        <v>30</v>
      </c>
      <c r="N35" s="67"/>
      <c r="O35" s="51">
        <f t="shared" si="2"/>
        <v>1199.7</v>
      </c>
    </row>
    <row r="36" spans="1:15" ht="12" customHeight="1">
      <c r="A36" s="38">
        <v>25</v>
      </c>
      <c r="B36" s="39" t="s">
        <v>23</v>
      </c>
      <c r="C36" s="48">
        <v>0.5</v>
      </c>
      <c r="D36" s="55">
        <v>81.7</v>
      </c>
      <c r="E36" s="46">
        <f t="shared" si="0"/>
        <v>7</v>
      </c>
      <c r="F36" s="55">
        <f t="shared" si="1"/>
        <v>75.98100000000001</v>
      </c>
      <c r="G36" s="64"/>
      <c r="H36" s="65"/>
      <c r="I36" s="67"/>
      <c r="J36" s="67"/>
      <c r="K36" s="67"/>
      <c r="L36" s="67"/>
      <c r="M36" s="67"/>
      <c r="N36" s="67"/>
      <c r="O36" s="51">
        <f t="shared" si="2"/>
        <v>0</v>
      </c>
    </row>
    <row r="37" spans="1:15" ht="12" customHeight="1">
      <c r="A37" s="38">
        <v>26</v>
      </c>
      <c r="B37" s="39" t="s">
        <v>24</v>
      </c>
      <c r="C37" s="48">
        <v>0.25</v>
      </c>
      <c r="D37" s="55">
        <v>43</v>
      </c>
      <c r="E37" s="46">
        <f t="shared" si="0"/>
        <v>7</v>
      </c>
      <c r="F37" s="55">
        <f t="shared" si="1"/>
        <v>39.99</v>
      </c>
      <c r="G37" s="64"/>
      <c r="H37" s="65">
        <v>150</v>
      </c>
      <c r="I37" s="67"/>
      <c r="J37" s="67"/>
      <c r="K37" s="67"/>
      <c r="L37" s="67">
        <v>30</v>
      </c>
      <c r="M37" s="67"/>
      <c r="N37" s="67"/>
      <c r="O37" s="51">
        <f t="shared" si="2"/>
        <v>7198.200000000001</v>
      </c>
    </row>
    <row r="38" spans="1:15" ht="12" customHeight="1">
      <c r="A38" s="38">
        <v>27</v>
      </c>
      <c r="B38" s="39" t="s">
        <v>24</v>
      </c>
      <c r="C38" s="48">
        <v>0.5</v>
      </c>
      <c r="D38" s="55">
        <v>78.8</v>
      </c>
      <c r="E38" s="46">
        <f t="shared" si="0"/>
        <v>7</v>
      </c>
      <c r="F38" s="55">
        <f t="shared" si="1"/>
        <v>73.28399999999999</v>
      </c>
      <c r="G38" s="64"/>
      <c r="H38" s="65">
        <v>160</v>
      </c>
      <c r="I38" s="67"/>
      <c r="J38" s="67"/>
      <c r="K38" s="67"/>
      <c r="L38" s="67">
        <v>20</v>
      </c>
      <c r="M38" s="67">
        <v>60</v>
      </c>
      <c r="N38" s="67"/>
      <c r="O38" s="51">
        <f t="shared" si="2"/>
        <v>17588.159999999996</v>
      </c>
    </row>
    <row r="39" spans="1:15" ht="12" customHeight="1">
      <c r="A39" s="38">
        <v>28</v>
      </c>
      <c r="B39" s="39" t="s">
        <v>25</v>
      </c>
      <c r="C39" s="48">
        <v>0.5</v>
      </c>
      <c r="D39" s="55">
        <v>79.7</v>
      </c>
      <c r="E39" s="46">
        <f t="shared" si="0"/>
        <v>7</v>
      </c>
      <c r="F39" s="55">
        <f t="shared" si="1"/>
        <v>74.12100000000001</v>
      </c>
      <c r="G39" s="64"/>
      <c r="H39" s="65"/>
      <c r="I39" s="67"/>
      <c r="J39" s="67"/>
      <c r="K39" s="67"/>
      <c r="L39" s="67"/>
      <c r="M39" s="67">
        <v>20</v>
      </c>
      <c r="N39" s="67"/>
      <c r="O39" s="51">
        <f t="shared" si="2"/>
        <v>1482.42</v>
      </c>
    </row>
    <row r="40" spans="1:15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2" customHeight="1">
      <c r="A41" s="38">
        <v>29</v>
      </c>
      <c r="B41" s="41" t="s">
        <v>27</v>
      </c>
      <c r="C41" s="48">
        <v>0.5</v>
      </c>
      <c r="D41" s="55">
        <v>93</v>
      </c>
      <c r="E41" s="46">
        <f t="shared" si="0"/>
        <v>7</v>
      </c>
      <c r="F41" s="55">
        <f aca="true" t="shared" si="3" ref="F41:F64">D41-(D41*E41/100)</f>
        <v>86.49</v>
      </c>
      <c r="G41" s="64"/>
      <c r="H41" s="65"/>
      <c r="I41" s="67"/>
      <c r="J41" s="67"/>
      <c r="K41" s="67"/>
      <c r="L41" s="67"/>
      <c r="M41" s="67"/>
      <c r="N41" s="67"/>
      <c r="O41" s="51">
        <f aca="true" t="shared" si="4" ref="O41:O64">(SUM(G41:N41))*F41</f>
        <v>0</v>
      </c>
    </row>
    <row r="42" spans="1:15" ht="12" customHeight="1">
      <c r="A42" s="38">
        <v>30</v>
      </c>
      <c r="B42" s="41" t="s">
        <v>28</v>
      </c>
      <c r="C42" s="48" t="s">
        <v>29</v>
      </c>
      <c r="D42" s="55">
        <v>31</v>
      </c>
      <c r="E42" s="46">
        <f t="shared" si="0"/>
        <v>7</v>
      </c>
      <c r="F42" s="55">
        <f t="shared" si="3"/>
        <v>28.83</v>
      </c>
      <c r="G42" s="64"/>
      <c r="H42" s="65"/>
      <c r="I42" s="67"/>
      <c r="J42" s="67"/>
      <c r="K42" s="67"/>
      <c r="L42" s="67"/>
      <c r="M42" s="67"/>
      <c r="N42" s="67"/>
      <c r="O42" s="51">
        <f t="shared" si="4"/>
        <v>0</v>
      </c>
    </row>
    <row r="43" spans="1:15" ht="12" customHeight="1">
      <c r="A43" s="38">
        <v>31</v>
      </c>
      <c r="B43" s="41" t="s">
        <v>28</v>
      </c>
      <c r="C43" s="48">
        <v>0.5</v>
      </c>
      <c r="D43" s="55">
        <v>87.2</v>
      </c>
      <c r="E43" s="46">
        <f t="shared" si="0"/>
        <v>7</v>
      </c>
      <c r="F43" s="55">
        <f t="shared" si="3"/>
        <v>81.096</v>
      </c>
      <c r="G43" s="64"/>
      <c r="H43" s="65"/>
      <c r="I43" s="67"/>
      <c r="J43" s="67"/>
      <c r="K43" s="67"/>
      <c r="L43" s="67"/>
      <c r="M43" s="67"/>
      <c r="N43" s="67"/>
      <c r="O43" s="51">
        <f t="shared" si="4"/>
        <v>0</v>
      </c>
    </row>
    <row r="44" spans="1:15" ht="12" customHeight="1">
      <c r="A44" s="38">
        <v>32</v>
      </c>
      <c r="B44" s="41" t="s">
        <v>30</v>
      </c>
      <c r="C44" s="48">
        <v>0.5</v>
      </c>
      <c r="D44" s="55">
        <v>66.2</v>
      </c>
      <c r="E44" s="46">
        <f aca="true" t="shared" si="5" ref="E44:E72">E43</f>
        <v>7</v>
      </c>
      <c r="F44" s="55">
        <f t="shared" si="3"/>
        <v>61.566</v>
      </c>
      <c r="G44" s="64"/>
      <c r="H44" s="65">
        <v>40</v>
      </c>
      <c r="I44" s="67">
        <v>20</v>
      </c>
      <c r="J44" s="67"/>
      <c r="K44" s="67"/>
      <c r="L44" s="67">
        <v>20</v>
      </c>
      <c r="M44" s="67">
        <v>2</v>
      </c>
      <c r="N44" s="67"/>
      <c r="O44" s="51">
        <f t="shared" si="4"/>
        <v>5048.412</v>
      </c>
    </row>
    <row r="45" spans="1:15" ht="12" customHeight="1">
      <c r="A45" s="38">
        <v>33</v>
      </c>
      <c r="B45" s="41" t="s">
        <v>31</v>
      </c>
      <c r="C45" s="48">
        <v>0.5</v>
      </c>
      <c r="D45" s="55">
        <v>64.2</v>
      </c>
      <c r="E45" s="46">
        <f t="shared" si="5"/>
        <v>7</v>
      </c>
      <c r="F45" s="55">
        <f t="shared" si="3"/>
        <v>59.706</v>
      </c>
      <c r="G45" s="64"/>
      <c r="H45" s="65"/>
      <c r="I45" s="67"/>
      <c r="J45" s="67"/>
      <c r="K45" s="67"/>
      <c r="L45" s="67"/>
      <c r="M45" s="67">
        <v>40</v>
      </c>
      <c r="N45" s="67"/>
      <c r="O45" s="51">
        <f t="shared" si="4"/>
        <v>2388.2400000000002</v>
      </c>
    </row>
    <row r="46" spans="1:15" ht="12" customHeight="1">
      <c r="A46" s="38">
        <v>34</v>
      </c>
      <c r="B46" s="41" t="s">
        <v>32</v>
      </c>
      <c r="C46" s="48">
        <v>0.5</v>
      </c>
      <c r="D46" s="55">
        <v>61.1</v>
      </c>
      <c r="E46" s="46">
        <f t="shared" si="5"/>
        <v>7</v>
      </c>
      <c r="F46" s="55">
        <f t="shared" si="3"/>
        <v>56.823</v>
      </c>
      <c r="G46" s="64"/>
      <c r="H46" s="65">
        <v>20</v>
      </c>
      <c r="I46" s="67"/>
      <c r="J46" s="67"/>
      <c r="K46" s="67"/>
      <c r="L46" s="67"/>
      <c r="M46" s="67"/>
      <c r="N46" s="67"/>
      <c r="O46" s="51">
        <f t="shared" si="4"/>
        <v>1136.46</v>
      </c>
    </row>
    <row r="47" spans="1:15" ht="12" customHeight="1">
      <c r="A47" s="38">
        <v>35</v>
      </c>
      <c r="B47" s="41" t="s">
        <v>33</v>
      </c>
      <c r="C47" s="48" t="s">
        <v>29</v>
      </c>
      <c r="D47" s="55">
        <v>27.4</v>
      </c>
      <c r="E47" s="46">
        <f t="shared" si="5"/>
        <v>7</v>
      </c>
      <c r="F47" s="55">
        <f t="shared" si="3"/>
        <v>25.482</v>
      </c>
      <c r="G47" s="64"/>
      <c r="H47" s="65"/>
      <c r="I47" s="67"/>
      <c r="J47" s="67"/>
      <c r="K47" s="67"/>
      <c r="L47" s="67"/>
      <c r="M47" s="67"/>
      <c r="N47" s="67"/>
      <c r="O47" s="51">
        <f t="shared" si="4"/>
        <v>0</v>
      </c>
    </row>
    <row r="48" spans="1:15" ht="12" customHeight="1">
      <c r="A48" s="38">
        <v>36</v>
      </c>
      <c r="B48" s="41" t="s">
        <v>34</v>
      </c>
      <c r="C48" s="48">
        <v>0.5</v>
      </c>
      <c r="D48" s="55">
        <v>63.8</v>
      </c>
      <c r="E48" s="46">
        <f t="shared" si="5"/>
        <v>7</v>
      </c>
      <c r="F48" s="55">
        <f t="shared" si="3"/>
        <v>59.333999999999996</v>
      </c>
      <c r="G48" s="64"/>
      <c r="H48" s="65"/>
      <c r="I48" s="67"/>
      <c r="J48" s="67"/>
      <c r="K48" s="67"/>
      <c r="L48" s="67"/>
      <c r="M48" s="67"/>
      <c r="N48" s="67"/>
      <c r="O48" s="51">
        <f t="shared" si="4"/>
        <v>0</v>
      </c>
    </row>
    <row r="49" spans="1:15" ht="12" customHeight="1">
      <c r="A49" s="38">
        <v>37</v>
      </c>
      <c r="B49" s="41" t="s">
        <v>35</v>
      </c>
      <c r="C49" s="48">
        <v>0.5</v>
      </c>
      <c r="D49" s="55">
        <v>65.5</v>
      </c>
      <c r="E49" s="46">
        <f t="shared" si="5"/>
        <v>7</v>
      </c>
      <c r="F49" s="55">
        <f t="shared" si="3"/>
        <v>60.915</v>
      </c>
      <c r="G49" s="64"/>
      <c r="H49" s="65"/>
      <c r="I49" s="67"/>
      <c r="J49" s="67"/>
      <c r="K49" s="67"/>
      <c r="L49" s="67"/>
      <c r="M49" s="67">
        <v>20</v>
      </c>
      <c r="N49" s="67"/>
      <c r="O49" s="51">
        <f t="shared" si="4"/>
        <v>1218.3</v>
      </c>
    </row>
    <row r="50" spans="1:15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5"/>
        <v>7</v>
      </c>
      <c r="F50" s="55">
        <f t="shared" si="3"/>
        <v>87.327</v>
      </c>
      <c r="G50" s="64"/>
      <c r="H50" s="65"/>
      <c r="I50" s="67"/>
      <c r="J50" s="67"/>
      <c r="K50" s="67"/>
      <c r="L50" s="67"/>
      <c r="M50" s="67"/>
      <c r="N50" s="67"/>
      <c r="O50" s="51">
        <f t="shared" si="4"/>
        <v>0</v>
      </c>
    </row>
    <row r="51" spans="1:15" ht="12" customHeight="1">
      <c r="A51" s="38">
        <v>39</v>
      </c>
      <c r="B51" s="41" t="s">
        <v>37</v>
      </c>
      <c r="C51" s="48">
        <v>0.5</v>
      </c>
      <c r="D51" s="55">
        <v>93.9</v>
      </c>
      <c r="E51" s="46">
        <f t="shared" si="5"/>
        <v>7</v>
      </c>
      <c r="F51" s="55">
        <f t="shared" si="3"/>
        <v>87.327</v>
      </c>
      <c r="G51" s="64"/>
      <c r="H51" s="65"/>
      <c r="I51" s="67"/>
      <c r="J51" s="67"/>
      <c r="K51" s="67"/>
      <c r="L51" s="67"/>
      <c r="M51" s="67"/>
      <c r="N51" s="67"/>
      <c r="O51" s="51">
        <f t="shared" si="4"/>
        <v>0</v>
      </c>
    </row>
    <row r="52" spans="1:15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5"/>
        <v>7</v>
      </c>
      <c r="F52" s="55">
        <f t="shared" si="3"/>
        <v>91.04700000000001</v>
      </c>
      <c r="G52" s="64"/>
      <c r="H52" s="65"/>
      <c r="I52" s="67"/>
      <c r="J52" s="67"/>
      <c r="K52" s="67"/>
      <c r="L52" s="67"/>
      <c r="M52" s="67"/>
      <c r="N52" s="67"/>
      <c r="O52" s="51">
        <f t="shared" si="4"/>
        <v>0</v>
      </c>
    </row>
    <row r="53" spans="1:15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5"/>
        <v>7</v>
      </c>
      <c r="F53" s="55">
        <f t="shared" si="3"/>
        <v>87.327</v>
      </c>
      <c r="G53" s="64"/>
      <c r="H53" s="65"/>
      <c r="I53" s="67"/>
      <c r="J53" s="67"/>
      <c r="K53" s="67"/>
      <c r="L53" s="67"/>
      <c r="M53" s="67"/>
      <c r="N53" s="67"/>
      <c r="O53" s="51">
        <f t="shared" si="4"/>
        <v>0</v>
      </c>
    </row>
    <row r="54" spans="1:15" ht="12" customHeight="1">
      <c r="A54" s="38">
        <v>42</v>
      </c>
      <c r="B54" s="41" t="s">
        <v>40</v>
      </c>
      <c r="C54" s="48">
        <v>0.5</v>
      </c>
      <c r="D54" s="55">
        <v>68.3</v>
      </c>
      <c r="E54" s="46">
        <f t="shared" si="5"/>
        <v>7</v>
      </c>
      <c r="F54" s="55">
        <f t="shared" si="3"/>
        <v>63.519</v>
      </c>
      <c r="G54" s="64"/>
      <c r="H54" s="65">
        <v>20</v>
      </c>
      <c r="I54" s="67"/>
      <c r="J54" s="67"/>
      <c r="K54" s="67"/>
      <c r="L54" s="67"/>
      <c r="M54" s="67"/>
      <c r="N54" s="67"/>
      <c r="O54" s="51">
        <f t="shared" si="4"/>
        <v>1270.3799999999999</v>
      </c>
    </row>
    <row r="55" spans="1:15" ht="12" customHeight="1">
      <c r="A55" s="38">
        <v>43</v>
      </c>
      <c r="B55" s="41" t="s">
        <v>41</v>
      </c>
      <c r="C55" s="48">
        <v>0.5</v>
      </c>
      <c r="D55" s="55">
        <v>64.4</v>
      </c>
      <c r="E55" s="46">
        <f t="shared" si="5"/>
        <v>7</v>
      </c>
      <c r="F55" s="55">
        <f t="shared" si="3"/>
        <v>59.892</v>
      </c>
      <c r="G55" s="64"/>
      <c r="H55" s="65"/>
      <c r="I55" s="67"/>
      <c r="J55" s="67"/>
      <c r="K55" s="67"/>
      <c r="L55" s="67"/>
      <c r="M55" s="67">
        <v>20</v>
      </c>
      <c r="N55" s="67"/>
      <c r="O55" s="51">
        <f t="shared" si="4"/>
        <v>1197.8400000000001</v>
      </c>
    </row>
    <row r="56" spans="1:15" ht="12" customHeight="1">
      <c r="A56" s="38">
        <v>44</v>
      </c>
      <c r="B56" s="41" t="s">
        <v>42</v>
      </c>
      <c r="C56" s="48">
        <v>0.5</v>
      </c>
      <c r="D56" s="55">
        <v>72.7</v>
      </c>
      <c r="E56" s="46">
        <f t="shared" si="5"/>
        <v>7</v>
      </c>
      <c r="F56" s="55">
        <f t="shared" si="3"/>
        <v>67.611</v>
      </c>
      <c r="G56" s="64"/>
      <c r="H56" s="65"/>
      <c r="I56" s="67"/>
      <c r="J56" s="67"/>
      <c r="K56" s="67"/>
      <c r="L56" s="67"/>
      <c r="M56" s="67"/>
      <c r="N56" s="67"/>
      <c r="O56" s="51">
        <f t="shared" si="4"/>
        <v>0</v>
      </c>
    </row>
    <row r="57" spans="1:15" ht="12" customHeight="1">
      <c r="A57" s="38">
        <v>45</v>
      </c>
      <c r="B57" s="41" t="s">
        <v>43</v>
      </c>
      <c r="C57" s="48" t="s">
        <v>29</v>
      </c>
      <c r="D57" s="55">
        <v>28.3</v>
      </c>
      <c r="E57" s="46">
        <f t="shared" si="5"/>
        <v>7</v>
      </c>
      <c r="F57" s="55">
        <f t="shared" si="3"/>
        <v>26.319000000000003</v>
      </c>
      <c r="G57" s="64"/>
      <c r="H57" s="65"/>
      <c r="I57" s="67"/>
      <c r="J57" s="67"/>
      <c r="K57" s="67"/>
      <c r="L57" s="67"/>
      <c r="M57" s="67"/>
      <c r="N57" s="67"/>
      <c r="O57" s="51">
        <f t="shared" si="4"/>
        <v>0</v>
      </c>
    </row>
    <row r="58" spans="1:15" ht="12" customHeight="1">
      <c r="A58" s="38">
        <v>46</v>
      </c>
      <c r="B58" s="41" t="s">
        <v>43</v>
      </c>
      <c r="C58" s="48">
        <v>0.5</v>
      </c>
      <c r="D58" s="55">
        <v>78.1</v>
      </c>
      <c r="E58" s="46">
        <f t="shared" si="5"/>
        <v>7</v>
      </c>
      <c r="F58" s="55">
        <f t="shared" si="3"/>
        <v>72.633</v>
      </c>
      <c r="G58" s="64"/>
      <c r="H58" s="65"/>
      <c r="I58" s="67"/>
      <c r="J58" s="67"/>
      <c r="K58" s="67"/>
      <c r="L58" s="67"/>
      <c r="M58" s="67"/>
      <c r="N58" s="67"/>
      <c r="O58" s="51">
        <f t="shared" si="4"/>
        <v>0</v>
      </c>
    </row>
    <row r="59" spans="1:15" ht="12" customHeight="1">
      <c r="A59" s="38">
        <v>47</v>
      </c>
      <c r="B59" s="41" t="s">
        <v>44</v>
      </c>
      <c r="C59" s="48" t="s">
        <v>29</v>
      </c>
      <c r="D59" s="55">
        <v>42.5</v>
      </c>
      <c r="E59" s="46">
        <f t="shared" si="5"/>
        <v>7</v>
      </c>
      <c r="F59" s="55">
        <f t="shared" si="3"/>
        <v>39.525</v>
      </c>
      <c r="G59" s="64"/>
      <c r="H59" s="65"/>
      <c r="I59" s="67"/>
      <c r="J59" s="67"/>
      <c r="K59" s="67"/>
      <c r="L59" s="67"/>
      <c r="M59" s="67"/>
      <c r="N59" s="67"/>
      <c r="O59" s="51">
        <f t="shared" si="4"/>
        <v>0</v>
      </c>
    </row>
    <row r="60" spans="1:15" ht="12" customHeight="1">
      <c r="A60" s="38">
        <v>48</v>
      </c>
      <c r="B60" s="41" t="s">
        <v>45</v>
      </c>
      <c r="C60" s="48">
        <v>0.5</v>
      </c>
      <c r="D60" s="55">
        <v>160.7</v>
      </c>
      <c r="E60" s="46">
        <f t="shared" si="5"/>
        <v>7</v>
      </c>
      <c r="F60" s="55">
        <f t="shared" si="3"/>
        <v>149.451</v>
      </c>
      <c r="G60" s="64"/>
      <c r="H60" s="65">
        <v>40</v>
      </c>
      <c r="I60" s="67">
        <v>20</v>
      </c>
      <c r="J60" s="67"/>
      <c r="K60" s="67"/>
      <c r="L60" s="67"/>
      <c r="M60" s="67">
        <v>20</v>
      </c>
      <c r="N60" s="67"/>
      <c r="O60" s="51">
        <f t="shared" si="4"/>
        <v>11956.08</v>
      </c>
    </row>
    <row r="61" spans="1:15" ht="12" customHeight="1">
      <c r="A61" s="38">
        <v>49</v>
      </c>
      <c r="B61" s="41" t="s">
        <v>46</v>
      </c>
      <c r="C61" s="48">
        <v>0.5</v>
      </c>
      <c r="D61" s="55">
        <v>70.3</v>
      </c>
      <c r="E61" s="46">
        <f t="shared" si="5"/>
        <v>7</v>
      </c>
      <c r="F61" s="55">
        <f t="shared" si="3"/>
        <v>65.37899999999999</v>
      </c>
      <c r="G61" s="64"/>
      <c r="H61" s="65"/>
      <c r="I61" s="67"/>
      <c r="J61" s="67"/>
      <c r="K61" s="67"/>
      <c r="L61" s="67"/>
      <c r="M61" s="67"/>
      <c r="N61" s="67"/>
      <c r="O61" s="51">
        <f t="shared" si="4"/>
        <v>0</v>
      </c>
    </row>
    <row r="62" spans="1:15" ht="12" customHeight="1">
      <c r="A62" s="38">
        <v>50</v>
      </c>
      <c r="B62" s="41" t="s">
        <v>47</v>
      </c>
      <c r="C62" s="48">
        <v>0.5</v>
      </c>
      <c r="D62" s="55">
        <v>142.7</v>
      </c>
      <c r="E62" s="46">
        <f t="shared" si="5"/>
        <v>7</v>
      </c>
      <c r="F62" s="55">
        <f t="shared" si="3"/>
        <v>132.71099999999998</v>
      </c>
      <c r="G62" s="64"/>
      <c r="H62" s="65">
        <v>40</v>
      </c>
      <c r="I62" s="67"/>
      <c r="J62" s="67"/>
      <c r="K62" s="67"/>
      <c r="L62" s="67"/>
      <c r="M62" s="67"/>
      <c r="N62" s="67"/>
      <c r="O62" s="51">
        <f t="shared" si="4"/>
        <v>5308.44</v>
      </c>
    </row>
    <row r="63" spans="1:15" ht="12" customHeight="1">
      <c r="A63" s="38">
        <v>51</v>
      </c>
      <c r="B63" s="41" t="s">
        <v>48</v>
      </c>
      <c r="C63" s="48">
        <v>0.7</v>
      </c>
      <c r="D63" s="55">
        <v>86.4</v>
      </c>
      <c r="E63" s="46">
        <f t="shared" si="5"/>
        <v>7</v>
      </c>
      <c r="F63" s="55">
        <f t="shared" si="3"/>
        <v>80.352</v>
      </c>
      <c r="G63" s="64"/>
      <c r="H63" s="65"/>
      <c r="I63" s="67"/>
      <c r="J63" s="67"/>
      <c r="K63" s="67"/>
      <c r="L63" s="67"/>
      <c r="M63" s="67"/>
      <c r="N63" s="67"/>
      <c r="O63" s="51">
        <f t="shared" si="4"/>
        <v>0</v>
      </c>
    </row>
    <row r="64" spans="1:15" ht="12" customHeight="1">
      <c r="A64" s="38">
        <v>52</v>
      </c>
      <c r="B64" s="41" t="s">
        <v>49</v>
      </c>
      <c r="C64" s="48">
        <v>0.7</v>
      </c>
      <c r="D64" s="55">
        <v>86.4</v>
      </c>
      <c r="E64" s="46">
        <f t="shared" si="5"/>
        <v>7</v>
      </c>
      <c r="F64" s="55">
        <f t="shared" si="3"/>
        <v>80.352</v>
      </c>
      <c r="G64" s="64"/>
      <c r="H64" s="65"/>
      <c r="I64" s="67"/>
      <c r="J64" s="67"/>
      <c r="K64" s="67"/>
      <c r="L64" s="67"/>
      <c r="M64" s="67"/>
      <c r="N64" s="67"/>
      <c r="O64" s="51">
        <f t="shared" si="4"/>
        <v>0</v>
      </c>
    </row>
    <row r="65" spans="1:15" ht="12" customHeight="1">
      <c r="A65" s="155" t="s">
        <v>50</v>
      </c>
      <c r="B65" s="156"/>
      <c r="C65" s="156"/>
      <c r="D65" s="56"/>
      <c r="E65" s="46">
        <f t="shared" si="5"/>
        <v>7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</row>
    <row r="66" spans="1:15" ht="12" customHeight="1">
      <c r="A66" s="38">
        <v>53</v>
      </c>
      <c r="B66" s="59" t="s">
        <v>51</v>
      </c>
      <c r="C66" s="48">
        <v>0.7</v>
      </c>
      <c r="D66" s="55">
        <v>185.7</v>
      </c>
      <c r="E66" s="46">
        <f t="shared" si="5"/>
        <v>7</v>
      </c>
      <c r="F66" s="55">
        <f aca="true" t="shared" si="6" ref="F66:F72">D66-(D66*E66/100)</f>
        <v>172.701</v>
      </c>
      <c r="G66" s="64"/>
      <c r="H66" s="65"/>
      <c r="I66" s="67"/>
      <c r="J66" s="67"/>
      <c r="K66" s="67"/>
      <c r="L66" s="67"/>
      <c r="M66" s="67">
        <v>24</v>
      </c>
      <c r="N66" s="67"/>
      <c r="O66" s="51">
        <f aca="true" t="shared" si="7" ref="O66:O72">(SUM(G66:N66))*F66</f>
        <v>4144.824</v>
      </c>
    </row>
    <row r="67" spans="1:15" ht="12" customHeight="1">
      <c r="A67" s="38">
        <v>54</v>
      </c>
      <c r="B67" s="59" t="s">
        <v>52</v>
      </c>
      <c r="C67" s="48">
        <v>0.7</v>
      </c>
      <c r="D67" s="55">
        <v>189.3</v>
      </c>
      <c r="E67" s="46">
        <f t="shared" si="5"/>
        <v>7</v>
      </c>
      <c r="F67" s="55">
        <f t="shared" si="6"/>
        <v>176.049</v>
      </c>
      <c r="G67" s="64"/>
      <c r="H67" s="65"/>
      <c r="I67" s="67"/>
      <c r="J67" s="67"/>
      <c r="K67" s="67"/>
      <c r="L67" s="67"/>
      <c r="M67" s="67"/>
      <c r="N67" s="67">
        <v>12</v>
      </c>
      <c r="O67" s="51">
        <f t="shared" si="7"/>
        <v>2112.588</v>
      </c>
    </row>
    <row r="68" spans="1:15" ht="12" customHeight="1">
      <c r="A68" s="38">
        <v>55</v>
      </c>
      <c r="B68" s="59" t="s">
        <v>53</v>
      </c>
      <c r="C68" s="48">
        <v>0.7</v>
      </c>
      <c r="D68" s="55">
        <v>208.7</v>
      </c>
      <c r="E68" s="46">
        <f t="shared" si="5"/>
        <v>7</v>
      </c>
      <c r="F68" s="55">
        <f t="shared" si="6"/>
        <v>194.09099999999998</v>
      </c>
      <c r="G68" s="64"/>
      <c r="H68" s="65"/>
      <c r="I68" s="67"/>
      <c r="J68" s="67"/>
      <c r="K68" s="67"/>
      <c r="L68" s="67"/>
      <c r="M68" s="67"/>
      <c r="N68" s="67"/>
      <c r="O68" s="51">
        <f t="shared" si="7"/>
        <v>0</v>
      </c>
    </row>
    <row r="69" spans="1:15" ht="12" customHeight="1">
      <c r="A69" s="38">
        <v>56</v>
      </c>
      <c r="B69" s="59" t="s">
        <v>54</v>
      </c>
      <c r="C69" s="48">
        <v>0.7</v>
      </c>
      <c r="D69" s="55">
        <v>193.4</v>
      </c>
      <c r="E69" s="46">
        <f t="shared" si="5"/>
        <v>7</v>
      </c>
      <c r="F69" s="55">
        <f t="shared" si="6"/>
        <v>179.862</v>
      </c>
      <c r="G69" s="64"/>
      <c r="H69" s="65"/>
      <c r="I69" s="67"/>
      <c r="J69" s="67"/>
      <c r="K69" s="67"/>
      <c r="L69" s="67"/>
      <c r="M69" s="67"/>
      <c r="N69" s="67"/>
      <c r="O69" s="51">
        <f t="shared" si="7"/>
        <v>0</v>
      </c>
    </row>
    <row r="70" spans="1:15" ht="12" customHeight="1">
      <c r="A70" s="38">
        <v>57</v>
      </c>
      <c r="B70" s="59" t="s">
        <v>55</v>
      </c>
      <c r="C70" s="48">
        <v>0.7</v>
      </c>
      <c r="D70" s="55">
        <v>184.2</v>
      </c>
      <c r="E70" s="46">
        <f t="shared" si="5"/>
        <v>7</v>
      </c>
      <c r="F70" s="55">
        <f t="shared" si="6"/>
        <v>171.30599999999998</v>
      </c>
      <c r="G70" s="64"/>
      <c r="H70" s="65"/>
      <c r="I70" s="67"/>
      <c r="J70" s="67"/>
      <c r="K70" s="67"/>
      <c r="L70" s="67"/>
      <c r="M70" s="67"/>
      <c r="N70" s="67"/>
      <c r="O70" s="51">
        <f t="shared" si="7"/>
        <v>0</v>
      </c>
    </row>
    <row r="71" spans="1:15" ht="12" customHeight="1">
      <c r="A71" s="38"/>
      <c r="B71" s="59" t="s">
        <v>58</v>
      </c>
      <c r="C71" s="60"/>
      <c r="D71" s="55">
        <v>20.4</v>
      </c>
      <c r="E71" s="46">
        <f t="shared" si="5"/>
        <v>7</v>
      </c>
      <c r="F71" s="55">
        <f t="shared" si="6"/>
        <v>18.971999999999998</v>
      </c>
      <c r="G71" s="64"/>
      <c r="H71" s="65"/>
      <c r="I71" s="67"/>
      <c r="J71" s="67"/>
      <c r="K71" s="67"/>
      <c r="L71" s="67"/>
      <c r="M71" s="67"/>
      <c r="N71" s="67"/>
      <c r="O71" s="51">
        <f t="shared" si="7"/>
        <v>0</v>
      </c>
    </row>
    <row r="72" spans="1:15" ht="12" customHeight="1">
      <c r="A72" s="38"/>
      <c r="B72" s="59" t="s">
        <v>59</v>
      </c>
      <c r="C72" s="60"/>
      <c r="D72" s="55">
        <v>6.7</v>
      </c>
      <c r="E72" s="46">
        <f t="shared" si="5"/>
        <v>7</v>
      </c>
      <c r="F72" s="55">
        <f t="shared" si="6"/>
        <v>6.231</v>
      </c>
      <c r="G72" s="64"/>
      <c r="H72" s="65"/>
      <c r="I72" s="67"/>
      <c r="J72" s="67"/>
      <c r="K72" s="67"/>
      <c r="L72" s="67"/>
      <c r="M72" s="67"/>
      <c r="N72" s="67"/>
      <c r="O72" s="51">
        <f t="shared" si="7"/>
        <v>0</v>
      </c>
    </row>
    <row r="73" spans="1:15" ht="12" customHeight="1" thickBo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</row>
    <row r="74" spans="1:15" ht="13.5" thickBot="1">
      <c r="A74" s="1"/>
      <c r="N74" t="s">
        <v>92</v>
      </c>
      <c r="O74" s="58">
        <f>SUM(O12:O72)</f>
        <v>201806.46600000001</v>
      </c>
    </row>
    <row r="75" ht="12.75">
      <c r="A75" s="1"/>
    </row>
    <row r="76" spans="1:14" ht="12.75">
      <c r="A76" s="1"/>
      <c r="N76" s="63"/>
    </row>
    <row r="77" ht="12.75">
      <c r="A77" s="1"/>
    </row>
    <row r="78" ht="12.75">
      <c r="A78" s="2"/>
    </row>
    <row r="79" ht="12.75">
      <c r="A79" s="3"/>
    </row>
  </sheetData>
  <sheetProtection/>
  <mergeCells count="7">
    <mergeCell ref="A65:C65"/>
    <mergeCell ref="A40:C40"/>
    <mergeCell ref="G7:G8"/>
    <mergeCell ref="A7:A10"/>
    <mergeCell ref="B7:B10"/>
    <mergeCell ref="C7:C10"/>
    <mergeCell ref="A11:C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81"/>
  <sheetViews>
    <sheetView zoomScale="90" zoomScaleNormal="90" zoomScalePageLayoutView="0" workbookViewId="0" topLeftCell="C57">
      <selection activeCell="H65" sqref="H65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4" width="5.625" style="45" customWidth="1"/>
    <col min="15" max="15" width="5.625" style="0" customWidth="1"/>
    <col min="16" max="16" width="12.50390625" style="0" customWidth="1"/>
  </cols>
  <sheetData>
    <row r="1" spans="1:15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42"/>
      <c r="O1" s="8"/>
    </row>
    <row r="2" spans="1:15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42"/>
      <c r="O2" s="8"/>
    </row>
    <row r="3" spans="1:15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42"/>
      <c r="O3" s="8"/>
    </row>
    <row r="4" spans="1:15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42"/>
      <c r="O4" s="8"/>
    </row>
    <row r="5" spans="1:15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42"/>
      <c r="O5" s="8"/>
    </row>
    <row r="6" spans="1:15" ht="12" customHeight="1">
      <c r="A6" s="8"/>
      <c r="B6" s="8"/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42"/>
      <c r="O6" s="8"/>
    </row>
    <row r="7" spans="1:15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50"/>
      <c r="O7" s="8"/>
    </row>
    <row r="8" spans="1:15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50"/>
      <c r="O8" s="8"/>
    </row>
    <row r="9" spans="1:15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43"/>
      <c r="O9" s="8"/>
    </row>
    <row r="10" spans="1:16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3</v>
      </c>
      <c r="N10" s="70">
        <v>14</v>
      </c>
      <c r="O10" s="71" t="s">
        <v>91</v>
      </c>
      <c r="P10" s="61" t="s">
        <v>87</v>
      </c>
    </row>
    <row r="11" spans="1:16" ht="12" customHeigh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ht="12" customHeight="1">
      <c r="A12" s="38">
        <v>1</v>
      </c>
      <c r="B12" s="39" t="s">
        <v>6</v>
      </c>
      <c r="C12" s="48">
        <v>0.5</v>
      </c>
      <c r="D12" s="110">
        <v>88.9</v>
      </c>
      <c r="E12" s="46">
        <f aca="true" t="shared" si="0" ref="E12:E62">E11</f>
        <v>7</v>
      </c>
      <c r="F12" s="55">
        <f aca="true" t="shared" si="1" ref="F12:F39">D12-(D12*E12/100)</f>
        <v>82.677</v>
      </c>
      <c r="G12" s="64">
        <v>20</v>
      </c>
      <c r="H12" s="65"/>
      <c r="I12" s="67"/>
      <c r="J12" s="67"/>
      <c r="K12" s="67">
        <v>20</v>
      </c>
      <c r="L12" s="67"/>
      <c r="M12" s="67"/>
      <c r="N12" s="67"/>
      <c r="O12" s="67"/>
      <c r="P12" s="51">
        <f aca="true" t="shared" si="2" ref="P12:P39">(SUM(G12:O12))*F12</f>
        <v>3307.0800000000004</v>
      </c>
    </row>
    <row r="13" spans="1:16" ht="12" customHeight="1">
      <c r="A13" s="38">
        <v>2</v>
      </c>
      <c r="B13" s="39" t="s">
        <v>6</v>
      </c>
      <c r="C13" s="48">
        <v>0.7</v>
      </c>
      <c r="D13" s="110">
        <v>122.8</v>
      </c>
      <c r="E13" s="46">
        <f t="shared" si="0"/>
        <v>7</v>
      </c>
      <c r="F13" s="55">
        <f t="shared" si="1"/>
        <v>114.204</v>
      </c>
      <c r="G13" s="64"/>
      <c r="H13" s="65"/>
      <c r="I13" s="67"/>
      <c r="J13" s="67"/>
      <c r="K13" s="67">
        <v>12</v>
      </c>
      <c r="L13" s="67"/>
      <c r="M13" s="67"/>
      <c r="N13" s="67"/>
      <c r="O13" s="67"/>
      <c r="P13" s="51">
        <f t="shared" si="2"/>
        <v>1370.4479999999999</v>
      </c>
    </row>
    <row r="14" spans="1:16" ht="12" customHeight="1">
      <c r="A14" s="38">
        <v>3</v>
      </c>
      <c r="B14" s="39" t="s">
        <v>7</v>
      </c>
      <c r="C14" s="48">
        <v>0.5</v>
      </c>
      <c r="D14" s="110">
        <v>85</v>
      </c>
      <c r="E14" s="46">
        <f t="shared" si="0"/>
        <v>7</v>
      </c>
      <c r="F14" s="55">
        <f t="shared" si="1"/>
        <v>79.05</v>
      </c>
      <c r="G14" s="64"/>
      <c r="H14" s="65">
        <v>20</v>
      </c>
      <c r="I14" s="67"/>
      <c r="J14" s="67"/>
      <c r="K14" s="67"/>
      <c r="L14" s="67">
        <v>20</v>
      </c>
      <c r="M14" s="67"/>
      <c r="N14" s="67"/>
      <c r="O14" s="67"/>
      <c r="P14" s="51">
        <f t="shared" si="2"/>
        <v>3162</v>
      </c>
    </row>
    <row r="15" spans="1:16" ht="12" customHeight="1">
      <c r="A15" s="38">
        <v>4</v>
      </c>
      <c r="B15" s="39" t="s">
        <v>8</v>
      </c>
      <c r="C15" s="48">
        <v>0.5</v>
      </c>
      <c r="D15" s="110">
        <v>85</v>
      </c>
      <c r="E15" s="46">
        <f t="shared" si="0"/>
        <v>7</v>
      </c>
      <c r="F15" s="55">
        <f t="shared" si="1"/>
        <v>79.05</v>
      </c>
      <c r="G15" s="64"/>
      <c r="H15" s="65">
        <v>20</v>
      </c>
      <c r="I15" s="67"/>
      <c r="J15" s="67"/>
      <c r="K15" s="67"/>
      <c r="L15" s="67"/>
      <c r="M15" s="67"/>
      <c r="N15" s="67"/>
      <c r="O15" s="67"/>
      <c r="P15" s="51">
        <f t="shared" si="2"/>
        <v>1581</v>
      </c>
    </row>
    <row r="16" spans="1:16" ht="12" customHeight="1">
      <c r="A16" s="38">
        <v>5</v>
      </c>
      <c r="B16" s="39" t="s">
        <v>9</v>
      </c>
      <c r="C16" s="48">
        <v>0.5</v>
      </c>
      <c r="D16" s="110">
        <v>85</v>
      </c>
      <c r="E16" s="46">
        <f t="shared" si="0"/>
        <v>7</v>
      </c>
      <c r="F16" s="55">
        <f t="shared" si="1"/>
        <v>79.05</v>
      </c>
      <c r="G16" s="64"/>
      <c r="H16" s="65">
        <v>20</v>
      </c>
      <c r="I16" s="67"/>
      <c r="J16" s="67"/>
      <c r="K16" s="67"/>
      <c r="L16" s="67">
        <v>20</v>
      </c>
      <c r="M16" s="67"/>
      <c r="N16" s="67"/>
      <c r="O16" s="67"/>
      <c r="P16" s="51">
        <f t="shared" si="2"/>
        <v>3162</v>
      </c>
    </row>
    <row r="17" spans="1:16" ht="12" customHeight="1">
      <c r="A17" s="38">
        <v>6</v>
      </c>
      <c r="B17" s="39" t="s">
        <v>10</v>
      </c>
      <c r="C17" s="48">
        <v>0.7</v>
      </c>
      <c r="D17" s="110">
        <v>251.6</v>
      </c>
      <c r="E17" s="46">
        <f t="shared" si="0"/>
        <v>7</v>
      </c>
      <c r="F17" s="55">
        <f t="shared" si="1"/>
        <v>233.988</v>
      </c>
      <c r="G17" s="64"/>
      <c r="H17" s="65"/>
      <c r="I17" s="67"/>
      <c r="J17" s="67"/>
      <c r="K17" s="67"/>
      <c r="L17" s="67"/>
      <c r="M17" s="67"/>
      <c r="N17" s="67"/>
      <c r="O17" s="67"/>
      <c r="P17" s="51">
        <f t="shared" si="2"/>
        <v>0</v>
      </c>
    </row>
    <row r="18" spans="1:16" ht="12" customHeight="1">
      <c r="A18" s="38">
        <v>7</v>
      </c>
      <c r="B18" s="39" t="s">
        <v>11</v>
      </c>
      <c r="C18" s="48">
        <v>1.75</v>
      </c>
      <c r="D18" s="110">
        <v>491.8</v>
      </c>
      <c r="E18" s="46">
        <f t="shared" si="0"/>
        <v>7</v>
      </c>
      <c r="F18" s="55">
        <f t="shared" si="1"/>
        <v>457.374</v>
      </c>
      <c r="G18" s="64"/>
      <c r="H18" s="65"/>
      <c r="I18" s="67"/>
      <c r="J18" s="67"/>
      <c r="K18" s="67"/>
      <c r="L18" s="67"/>
      <c r="M18" s="67"/>
      <c r="N18" s="67"/>
      <c r="O18" s="67"/>
      <c r="P18" s="51">
        <f t="shared" si="2"/>
        <v>0</v>
      </c>
    </row>
    <row r="19" spans="1:16" ht="12" customHeight="1">
      <c r="A19" s="38">
        <v>8</v>
      </c>
      <c r="B19" s="39" t="s">
        <v>12</v>
      </c>
      <c r="C19" s="48">
        <v>0.5</v>
      </c>
      <c r="D19" s="110">
        <v>88.9</v>
      </c>
      <c r="E19" s="46">
        <f t="shared" si="0"/>
        <v>7</v>
      </c>
      <c r="F19" s="55">
        <f t="shared" si="1"/>
        <v>82.677</v>
      </c>
      <c r="G19" s="64">
        <v>20</v>
      </c>
      <c r="H19" s="65"/>
      <c r="I19" s="67">
        <v>20</v>
      </c>
      <c r="J19" s="67"/>
      <c r="K19" s="67">
        <v>20</v>
      </c>
      <c r="L19" s="67">
        <v>40</v>
      </c>
      <c r="M19" s="67"/>
      <c r="N19" s="67"/>
      <c r="O19" s="67"/>
      <c r="P19" s="51">
        <f t="shared" si="2"/>
        <v>8267.7</v>
      </c>
    </row>
    <row r="20" spans="1:16" ht="12" customHeight="1">
      <c r="A20" s="38">
        <v>9</v>
      </c>
      <c r="B20" s="39" t="s">
        <v>13</v>
      </c>
      <c r="C20" s="48">
        <v>0.75</v>
      </c>
      <c r="D20" s="110">
        <v>131</v>
      </c>
      <c r="E20" s="46">
        <f t="shared" si="0"/>
        <v>7</v>
      </c>
      <c r="F20" s="55">
        <f t="shared" si="1"/>
        <v>121.83</v>
      </c>
      <c r="G20" s="64"/>
      <c r="H20" s="65"/>
      <c r="I20" s="67">
        <v>12</v>
      </c>
      <c r="J20" s="67"/>
      <c r="K20" s="67"/>
      <c r="L20" s="67"/>
      <c r="M20" s="67"/>
      <c r="N20" s="67"/>
      <c r="O20" s="67"/>
      <c r="P20" s="51">
        <f t="shared" si="2"/>
        <v>1461.96</v>
      </c>
    </row>
    <row r="21" spans="1:16" ht="12" customHeight="1">
      <c r="A21" s="38">
        <v>10</v>
      </c>
      <c r="B21" s="39" t="s">
        <v>13</v>
      </c>
      <c r="C21" s="48">
        <v>1.75</v>
      </c>
      <c r="D21" s="110">
        <v>383.5</v>
      </c>
      <c r="E21" s="46">
        <f t="shared" si="0"/>
        <v>7</v>
      </c>
      <c r="F21" s="55">
        <f t="shared" si="1"/>
        <v>356.655</v>
      </c>
      <c r="G21" s="64"/>
      <c r="H21" s="65"/>
      <c r="I21" s="67"/>
      <c r="J21" s="67"/>
      <c r="K21" s="67"/>
      <c r="L21" s="67"/>
      <c r="M21" s="67"/>
      <c r="N21" s="67"/>
      <c r="O21" s="67"/>
      <c r="P21" s="51">
        <f t="shared" si="2"/>
        <v>0</v>
      </c>
    </row>
    <row r="22" spans="1:16" ht="12" customHeight="1">
      <c r="A22" s="37">
        <v>11</v>
      </c>
      <c r="B22" s="40" t="s">
        <v>14</v>
      </c>
      <c r="C22" s="49">
        <v>0.5</v>
      </c>
      <c r="D22" s="110">
        <v>99.4</v>
      </c>
      <c r="E22" s="46">
        <f t="shared" si="0"/>
        <v>7</v>
      </c>
      <c r="F22" s="55">
        <f t="shared" si="1"/>
        <v>92.44200000000001</v>
      </c>
      <c r="G22" s="64">
        <v>40</v>
      </c>
      <c r="H22" s="64">
        <v>20</v>
      </c>
      <c r="I22" s="67"/>
      <c r="J22" s="67"/>
      <c r="K22" s="67"/>
      <c r="L22" s="67"/>
      <c r="M22" s="67"/>
      <c r="N22" s="67"/>
      <c r="O22" s="67"/>
      <c r="P22" s="51">
        <f t="shared" si="2"/>
        <v>5546.52</v>
      </c>
    </row>
    <row r="23" spans="1:16" ht="12" customHeight="1">
      <c r="A23" s="37">
        <v>12</v>
      </c>
      <c r="B23" s="40" t="s">
        <v>15</v>
      </c>
      <c r="C23" s="49">
        <v>0.5</v>
      </c>
      <c r="D23" s="110">
        <v>99.4</v>
      </c>
      <c r="E23" s="46">
        <f t="shared" si="0"/>
        <v>7</v>
      </c>
      <c r="F23" s="55">
        <f t="shared" si="1"/>
        <v>92.44200000000001</v>
      </c>
      <c r="G23" s="64"/>
      <c r="H23" s="64">
        <v>20</v>
      </c>
      <c r="I23" s="67"/>
      <c r="J23" s="67"/>
      <c r="K23" s="67"/>
      <c r="L23" s="67"/>
      <c r="M23" s="67"/>
      <c r="N23" s="67"/>
      <c r="O23" s="67"/>
      <c r="P23" s="51">
        <f t="shared" si="2"/>
        <v>1848.8400000000001</v>
      </c>
    </row>
    <row r="24" spans="1:16" ht="12" customHeight="1">
      <c r="A24" s="37">
        <v>13</v>
      </c>
      <c r="B24" s="40" t="s">
        <v>16</v>
      </c>
      <c r="C24" s="49">
        <v>0.5</v>
      </c>
      <c r="D24" s="110">
        <v>99.4</v>
      </c>
      <c r="E24" s="46">
        <f t="shared" si="0"/>
        <v>7</v>
      </c>
      <c r="F24" s="55">
        <f t="shared" si="1"/>
        <v>92.44200000000001</v>
      </c>
      <c r="G24" s="64"/>
      <c r="H24" s="64">
        <v>20</v>
      </c>
      <c r="I24" s="67"/>
      <c r="J24" s="67"/>
      <c r="K24" s="67"/>
      <c r="L24" s="67"/>
      <c r="M24" s="67"/>
      <c r="N24" s="67"/>
      <c r="O24" s="67"/>
      <c r="P24" s="51">
        <f t="shared" si="2"/>
        <v>1848.8400000000001</v>
      </c>
    </row>
    <row r="25" spans="1:16" ht="12" customHeight="1">
      <c r="A25" s="37">
        <v>14</v>
      </c>
      <c r="B25" s="40" t="s">
        <v>17</v>
      </c>
      <c r="C25" s="49">
        <v>0.5</v>
      </c>
      <c r="D25" s="110">
        <v>99.4</v>
      </c>
      <c r="E25" s="46">
        <f t="shared" si="0"/>
        <v>7</v>
      </c>
      <c r="F25" s="55">
        <f t="shared" si="1"/>
        <v>92.44200000000001</v>
      </c>
      <c r="G25" s="64"/>
      <c r="H25" s="64">
        <v>20</v>
      </c>
      <c r="I25" s="67"/>
      <c r="J25" s="67"/>
      <c r="K25" s="67"/>
      <c r="L25" s="67"/>
      <c r="M25" s="67"/>
      <c r="N25" s="67"/>
      <c r="O25" s="67"/>
      <c r="P25" s="51">
        <f t="shared" si="2"/>
        <v>1848.8400000000001</v>
      </c>
    </row>
    <row r="26" spans="1:16" ht="12" customHeight="1">
      <c r="A26" s="37">
        <v>15</v>
      </c>
      <c r="B26" s="39" t="s">
        <v>18</v>
      </c>
      <c r="C26" s="48">
        <v>0.25</v>
      </c>
      <c r="D26" s="110">
        <v>43.8</v>
      </c>
      <c r="E26" s="46">
        <f t="shared" si="0"/>
        <v>7</v>
      </c>
      <c r="F26" s="55">
        <f t="shared" si="1"/>
        <v>40.733999999999995</v>
      </c>
      <c r="G26" s="64"/>
      <c r="H26" s="65"/>
      <c r="I26" s="67">
        <v>60</v>
      </c>
      <c r="J26" s="67"/>
      <c r="K26" s="67"/>
      <c r="L26" s="67"/>
      <c r="M26" s="67"/>
      <c r="N26" s="67"/>
      <c r="O26" s="67"/>
      <c r="P26" s="51">
        <f t="shared" si="2"/>
        <v>2444.0399999999995</v>
      </c>
    </row>
    <row r="27" spans="1:16" ht="12" customHeight="1">
      <c r="A27" s="38">
        <v>16</v>
      </c>
      <c r="B27" s="39" t="s">
        <v>18</v>
      </c>
      <c r="C27" s="48">
        <v>0.5</v>
      </c>
      <c r="D27" s="110">
        <v>71.2</v>
      </c>
      <c r="E27" s="46">
        <f t="shared" si="0"/>
        <v>7</v>
      </c>
      <c r="F27" s="55">
        <f t="shared" si="1"/>
        <v>66.21600000000001</v>
      </c>
      <c r="G27" s="64"/>
      <c r="H27" s="65"/>
      <c r="I27" s="67"/>
      <c r="J27" s="67"/>
      <c r="K27" s="67">
        <v>20</v>
      </c>
      <c r="L27" s="67">
        <v>40</v>
      </c>
      <c r="M27" s="67"/>
      <c r="N27" s="67"/>
      <c r="O27" s="67"/>
      <c r="P27" s="51">
        <f t="shared" si="2"/>
        <v>3972.9600000000005</v>
      </c>
    </row>
    <row r="28" spans="1:16" ht="12" customHeight="1">
      <c r="A28" s="38">
        <v>17</v>
      </c>
      <c r="B28" s="39" t="s">
        <v>18</v>
      </c>
      <c r="C28" s="48">
        <v>0.75</v>
      </c>
      <c r="D28" s="110">
        <v>122</v>
      </c>
      <c r="E28" s="46">
        <f t="shared" si="0"/>
        <v>7</v>
      </c>
      <c r="F28" s="55">
        <f t="shared" si="1"/>
        <v>113.46000000000001</v>
      </c>
      <c r="G28" s="64"/>
      <c r="H28" s="65"/>
      <c r="I28" s="67"/>
      <c r="J28" s="67"/>
      <c r="K28" s="67"/>
      <c r="L28" s="67"/>
      <c r="M28" s="67"/>
      <c r="N28" s="67"/>
      <c r="O28" s="67"/>
      <c r="P28" s="51">
        <f t="shared" si="2"/>
        <v>0</v>
      </c>
    </row>
    <row r="29" spans="1:16" ht="12" customHeight="1">
      <c r="A29" s="38">
        <v>18</v>
      </c>
      <c r="B29" s="39" t="s">
        <v>19</v>
      </c>
      <c r="C29" s="48">
        <v>0.25</v>
      </c>
      <c r="D29" s="110">
        <v>45.8</v>
      </c>
      <c r="E29" s="46">
        <f t="shared" si="0"/>
        <v>7</v>
      </c>
      <c r="F29" s="55">
        <f t="shared" si="1"/>
        <v>42.593999999999994</v>
      </c>
      <c r="G29" s="64">
        <v>30</v>
      </c>
      <c r="H29" s="65">
        <v>30</v>
      </c>
      <c r="I29" s="67"/>
      <c r="J29" s="67"/>
      <c r="K29" s="67"/>
      <c r="L29" s="67">
        <v>60</v>
      </c>
      <c r="M29" s="67"/>
      <c r="N29" s="67"/>
      <c r="O29" s="67"/>
      <c r="P29" s="51">
        <f t="shared" si="2"/>
        <v>5111.279999999999</v>
      </c>
    </row>
    <row r="30" spans="1:16" ht="12" customHeight="1">
      <c r="A30" s="38">
        <v>19</v>
      </c>
      <c r="B30" s="39" t="s">
        <v>20</v>
      </c>
      <c r="C30" s="48">
        <v>0.5</v>
      </c>
      <c r="D30" s="110">
        <v>85.5</v>
      </c>
      <c r="E30" s="46">
        <f t="shared" si="0"/>
        <v>7</v>
      </c>
      <c r="F30" s="55">
        <f t="shared" si="1"/>
        <v>79.515</v>
      </c>
      <c r="G30" s="64">
        <v>20</v>
      </c>
      <c r="H30" s="65"/>
      <c r="I30" s="67"/>
      <c r="J30" s="67"/>
      <c r="K30" s="67">
        <v>20</v>
      </c>
      <c r="L30" s="67"/>
      <c r="M30" s="67"/>
      <c r="N30" s="67"/>
      <c r="O30" s="67"/>
      <c r="P30" s="51">
        <f t="shared" si="2"/>
        <v>3180.6</v>
      </c>
    </row>
    <row r="31" spans="1:16" ht="12" customHeight="1">
      <c r="A31" s="38">
        <v>20</v>
      </c>
      <c r="B31" s="39" t="s">
        <v>20</v>
      </c>
      <c r="C31" s="48">
        <v>0.75</v>
      </c>
      <c r="D31" s="110">
        <v>124.2</v>
      </c>
      <c r="E31" s="46">
        <f t="shared" si="0"/>
        <v>7</v>
      </c>
      <c r="F31" s="55">
        <f t="shared" si="1"/>
        <v>115.506</v>
      </c>
      <c r="G31" s="64">
        <v>12</v>
      </c>
      <c r="H31" s="65"/>
      <c r="I31" s="67"/>
      <c r="J31" s="67"/>
      <c r="K31" s="67">
        <v>12</v>
      </c>
      <c r="L31" s="67">
        <v>12</v>
      </c>
      <c r="M31" s="67"/>
      <c r="N31" s="67"/>
      <c r="O31" s="67"/>
      <c r="P31" s="51">
        <f t="shared" si="2"/>
        <v>4158.216</v>
      </c>
    </row>
    <row r="32" spans="1:16" ht="12" customHeight="1">
      <c r="A32" s="38">
        <v>21</v>
      </c>
      <c r="B32" s="39" t="s">
        <v>19</v>
      </c>
      <c r="C32" s="48">
        <v>1.75</v>
      </c>
      <c r="D32" s="110">
        <v>298</v>
      </c>
      <c r="E32" s="46">
        <f t="shared" si="0"/>
        <v>7</v>
      </c>
      <c r="F32" s="55">
        <f t="shared" si="1"/>
        <v>277.14</v>
      </c>
      <c r="G32" s="64"/>
      <c r="H32" s="65"/>
      <c r="I32" s="67"/>
      <c r="J32" s="67"/>
      <c r="K32" s="67"/>
      <c r="L32" s="67"/>
      <c r="M32" s="67"/>
      <c r="N32" s="67"/>
      <c r="O32" s="67"/>
      <c r="P32" s="51">
        <f t="shared" si="2"/>
        <v>0</v>
      </c>
    </row>
    <row r="33" spans="1:16" ht="12" customHeight="1">
      <c r="A33" s="38">
        <v>22</v>
      </c>
      <c r="B33" s="39" t="s">
        <v>21</v>
      </c>
      <c r="C33" s="48">
        <v>0.7</v>
      </c>
      <c r="D33" s="110">
        <v>531.7</v>
      </c>
      <c r="E33" s="46">
        <f t="shared" si="0"/>
        <v>7</v>
      </c>
      <c r="F33" s="55">
        <f t="shared" si="1"/>
        <v>494.48100000000005</v>
      </c>
      <c r="G33" s="64"/>
      <c r="H33" s="65"/>
      <c r="I33" s="67"/>
      <c r="J33" s="67"/>
      <c r="K33" s="67"/>
      <c r="L33" s="67"/>
      <c r="M33" s="67"/>
      <c r="N33" s="67"/>
      <c r="O33" s="67"/>
      <c r="P33" s="51">
        <f t="shared" si="2"/>
        <v>0</v>
      </c>
    </row>
    <row r="34" spans="1:16" ht="12" customHeight="1">
      <c r="A34" s="38">
        <v>23</v>
      </c>
      <c r="B34" s="39" t="s">
        <v>22</v>
      </c>
      <c r="C34" s="48">
        <v>0.5</v>
      </c>
      <c r="D34" s="110">
        <v>85.1</v>
      </c>
      <c r="E34" s="46">
        <f t="shared" si="0"/>
        <v>7</v>
      </c>
      <c r="F34" s="55">
        <f t="shared" si="1"/>
        <v>79.143</v>
      </c>
      <c r="G34" s="64"/>
      <c r="H34" s="65"/>
      <c r="I34" s="67"/>
      <c r="J34" s="67"/>
      <c r="K34" s="67"/>
      <c r="L34" s="67"/>
      <c r="M34" s="67"/>
      <c r="N34" s="67"/>
      <c r="O34" s="67"/>
      <c r="P34" s="51">
        <f t="shared" si="2"/>
        <v>0</v>
      </c>
    </row>
    <row r="35" spans="1:16" ht="12" customHeight="1">
      <c r="A35" s="38">
        <v>24</v>
      </c>
      <c r="B35" s="39" t="s">
        <v>23</v>
      </c>
      <c r="C35" s="48">
        <v>0.25</v>
      </c>
      <c r="D35" s="110">
        <v>43.8</v>
      </c>
      <c r="E35" s="46">
        <f t="shared" si="0"/>
        <v>7</v>
      </c>
      <c r="F35" s="55">
        <f t="shared" si="1"/>
        <v>40.733999999999995</v>
      </c>
      <c r="G35" s="64"/>
      <c r="H35" s="65"/>
      <c r="I35" s="67">
        <v>60</v>
      </c>
      <c r="J35" s="67"/>
      <c r="K35" s="67"/>
      <c r="L35" s="67"/>
      <c r="M35" s="67"/>
      <c r="N35" s="67"/>
      <c r="O35" s="67"/>
      <c r="P35" s="51">
        <f t="shared" si="2"/>
        <v>2444.0399999999995</v>
      </c>
    </row>
    <row r="36" spans="1:16" ht="12" customHeight="1">
      <c r="A36" s="38">
        <v>25</v>
      </c>
      <c r="B36" s="39" t="s">
        <v>23</v>
      </c>
      <c r="C36" s="48">
        <v>0.5</v>
      </c>
      <c r="D36" s="110">
        <v>84.7</v>
      </c>
      <c r="E36" s="46">
        <f t="shared" si="0"/>
        <v>7</v>
      </c>
      <c r="F36" s="55">
        <f t="shared" si="1"/>
        <v>78.771</v>
      </c>
      <c r="G36" s="64"/>
      <c r="H36" s="65">
        <v>20</v>
      </c>
      <c r="I36" s="67"/>
      <c r="J36" s="67"/>
      <c r="K36" s="67"/>
      <c r="L36" s="67"/>
      <c r="M36" s="67"/>
      <c r="N36" s="67"/>
      <c r="O36" s="67"/>
      <c r="P36" s="51">
        <f t="shared" si="2"/>
        <v>1575.42</v>
      </c>
    </row>
    <row r="37" spans="1:16" ht="12" customHeight="1">
      <c r="A37" s="38">
        <v>26</v>
      </c>
      <c r="B37" s="39" t="s">
        <v>24</v>
      </c>
      <c r="C37" s="48">
        <v>0.25</v>
      </c>
      <c r="D37" s="110">
        <v>43.8</v>
      </c>
      <c r="E37" s="46">
        <f t="shared" si="0"/>
        <v>7</v>
      </c>
      <c r="F37" s="55">
        <f t="shared" si="1"/>
        <v>40.733999999999995</v>
      </c>
      <c r="G37" s="64">
        <v>60</v>
      </c>
      <c r="H37" s="65"/>
      <c r="I37" s="67">
        <v>60</v>
      </c>
      <c r="J37" s="67"/>
      <c r="K37" s="67"/>
      <c r="L37" s="67"/>
      <c r="M37" s="67"/>
      <c r="N37" s="67"/>
      <c r="O37" s="67"/>
      <c r="P37" s="51">
        <f t="shared" si="2"/>
        <v>4888.079999999999</v>
      </c>
    </row>
    <row r="38" spans="1:16" ht="12" customHeight="1">
      <c r="A38" s="38">
        <v>27</v>
      </c>
      <c r="B38" s="39" t="s">
        <v>24</v>
      </c>
      <c r="C38" s="48">
        <v>0.5</v>
      </c>
      <c r="D38" s="110">
        <v>81.8</v>
      </c>
      <c r="E38" s="46">
        <f t="shared" si="0"/>
        <v>7</v>
      </c>
      <c r="F38" s="55">
        <f t="shared" si="1"/>
        <v>76.074</v>
      </c>
      <c r="G38" s="64">
        <v>40</v>
      </c>
      <c r="H38" s="65"/>
      <c r="I38" s="67"/>
      <c r="J38" s="67"/>
      <c r="K38" s="67">
        <v>20</v>
      </c>
      <c r="L38" s="67">
        <v>60</v>
      </c>
      <c r="M38" s="67"/>
      <c r="N38" s="67"/>
      <c r="O38" s="67"/>
      <c r="P38" s="51">
        <f t="shared" si="2"/>
        <v>9128.88</v>
      </c>
    </row>
    <row r="39" spans="1:16" ht="12" customHeight="1">
      <c r="A39" s="38">
        <v>28</v>
      </c>
      <c r="B39" s="39" t="s">
        <v>25</v>
      </c>
      <c r="C39" s="48">
        <v>0.5</v>
      </c>
      <c r="D39" s="110">
        <v>85.1</v>
      </c>
      <c r="E39" s="46">
        <f t="shared" si="0"/>
        <v>7</v>
      </c>
      <c r="F39" s="55">
        <f t="shared" si="1"/>
        <v>79.143</v>
      </c>
      <c r="G39" s="64">
        <v>20</v>
      </c>
      <c r="H39" s="65"/>
      <c r="I39" s="67"/>
      <c r="J39" s="67"/>
      <c r="K39" s="67"/>
      <c r="L39" s="67"/>
      <c r="M39" s="67"/>
      <c r="N39" s="67"/>
      <c r="O39" s="67"/>
      <c r="P39" s="51">
        <f t="shared" si="2"/>
        <v>1582.8600000000001</v>
      </c>
    </row>
    <row r="40" spans="1:16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2" customHeight="1">
      <c r="A41" s="38">
        <v>29</v>
      </c>
      <c r="B41" s="41" t="s">
        <v>27</v>
      </c>
      <c r="C41" s="48">
        <v>0.5</v>
      </c>
      <c r="D41" s="55">
        <v>99.5</v>
      </c>
      <c r="E41" s="46">
        <f t="shared" si="0"/>
        <v>7</v>
      </c>
      <c r="F41" s="55">
        <v>92.5</v>
      </c>
      <c r="G41" s="64"/>
      <c r="H41" s="65">
        <v>20</v>
      </c>
      <c r="I41" s="67"/>
      <c r="J41" s="67"/>
      <c r="K41" s="67"/>
      <c r="L41" s="67"/>
      <c r="M41" s="67"/>
      <c r="N41" s="67"/>
      <c r="O41" s="67"/>
      <c r="P41" s="51">
        <f aca="true" t="shared" si="3" ref="P41:P62">(SUM(G41:O41))*F41</f>
        <v>1850</v>
      </c>
    </row>
    <row r="42" spans="1:16" ht="12" customHeight="1">
      <c r="A42" s="38">
        <v>30</v>
      </c>
      <c r="B42" s="41" t="s">
        <v>28</v>
      </c>
      <c r="C42" s="48" t="s">
        <v>29</v>
      </c>
      <c r="D42" s="55">
        <v>31.3</v>
      </c>
      <c r="E42" s="46">
        <f t="shared" si="0"/>
        <v>7</v>
      </c>
      <c r="F42" s="55">
        <v>29.11</v>
      </c>
      <c r="G42" s="64"/>
      <c r="H42" s="65"/>
      <c r="I42" s="67"/>
      <c r="J42" s="67"/>
      <c r="K42" s="67"/>
      <c r="L42" s="67"/>
      <c r="M42" s="67"/>
      <c r="N42" s="67"/>
      <c r="O42" s="67"/>
      <c r="P42" s="51">
        <f t="shared" si="3"/>
        <v>0</v>
      </c>
    </row>
    <row r="43" spans="1:16" ht="12" customHeight="1">
      <c r="A43" s="38">
        <v>31</v>
      </c>
      <c r="B43" s="41" t="s">
        <v>28</v>
      </c>
      <c r="C43" s="48">
        <v>0.5</v>
      </c>
      <c r="D43" s="55">
        <v>95</v>
      </c>
      <c r="E43" s="46">
        <f t="shared" si="0"/>
        <v>7</v>
      </c>
      <c r="F43" s="55">
        <v>88.38</v>
      </c>
      <c r="G43" s="64"/>
      <c r="H43" s="65"/>
      <c r="I43" s="67"/>
      <c r="J43" s="67"/>
      <c r="K43" s="67"/>
      <c r="L43" s="67"/>
      <c r="M43" s="67"/>
      <c r="N43" s="67"/>
      <c r="O43" s="67"/>
      <c r="P43" s="51">
        <f t="shared" si="3"/>
        <v>0</v>
      </c>
    </row>
    <row r="44" spans="1:16" ht="12" customHeight="1">
      <c r="A44" s="38">
        <v>32</v>
      </c>
      <c r="B44" s="41" t="s">
        <v>30</v>
      </c>
      <c r="C44" s="48">
        <v>0.5</v>
      </c>
      <c r="D44" s="55">
        <v>77</v>
      </c>
      <c r="E44" s="46">
        <f t="shared" si="0"/>
        <v>7</v>
      </c>
      <c r="F44" s="55">
        <v>71.61</v>
      </c>
      <c r="G44" s="64">
        <v>20</v>
      </c>
      <c r="H44" s="65">
        <v>20</v>
      </c>
      <c r="I44" s="67"/>
      <c r="J44" s="67"/>
      <c r="K44" s="67">
        <v>20</v>
      </c>
      <c r="L44" s="67">
        <v>20</v>
      </c>
      <c r="M44" s="67"/>
      <c r="N44" s="67"/>
      <c r="O44" s="67"/>
      <c r="P44" s="51">
        <f t="shared" si="3"/>
        <v>5728.8</v>
      </c>
    </row>
    <row r="45" spans="1:16" ht="12" customHeight="1">
      <c r="A45" s="38">
        <v>33</v>
      </c>
      <c r="B45" s="41" t="s">
        <v>31</v>
      </c>
      <c r="C45" s="48">
        <v>0.5</v>
      </c>
      <c r="D45" s="55">
        <v>76</v>
      </c>
      <c r="E45" s="46">
        <f t="shared" si="0"/>
        <v>7</v>
      </c>
      <c r="F45" s="55">
        <v>70.68</v>
      </c>
      <c r="G45" s="64"/>
      <c r="H45" s="65">
        <v>20</v>
      </c>
      <c r="I45" s="67"/>
      <c r="J45" s="67"/>
      <c r="K45" s="67"/>
      <c r="L45" s="67"/>
      <c r="M45" s="67"/>
      <c r="N45" s="67"/>
      <c r="O45" s="67"/>
      <c r="P45" s="51">
        <f t="shared" si="3"/>
        <v>1413.6000000000001</v>
      </c>
    </row>
    <row r="46" spans="1:16" ht="12" customHeight="1">
      <c r="A46" s="38">
        <v>34</v>
      </c>
      <c r="B46" s="41" t="s">
        <v>32</v>
      </c>
      <c r="C46" s="48">
        <v>0.5</v>
      </c>
      <c r="D46" s="55">
        <v>75</v>
      </c>
      <c r="E46" s="46">
        <f t="shared" si="0"/>
        <v>7</v>
      </c>
      <c r="F46" s="55">
        <v>69.75</v>
      </c>
      <c r="G46" s="64"/>
      <c r="H46" s="65"/>
      <c r="I46" s="67">
        <v>20</v>
      </c>
      <c r="J46" s="67"/>
      <c r="K46" s="67"/>
      <c r="L46" s="67">
        <v>20</v>
      </c>
      <c r="M46" s="67"/>
      <c r="N46" s="67"/>
      <c r="O46" s="67"/>
      <c r="P46" s="51">
        <f t="shared" si="3"/>
        <v>2790</v>
      </c>
    </row>
    <row r="47" spans="1:16" ht="12" customHeight="1">
      <c r="A47" s="38">
        <v>35</v>
      </c>
      <c r="B47" s="41" t="s">
        <v>33</v>
      </c>
      <c r="C47" s="48" t="s">
        <v>29</v>
      </c>
      <c r="D47" s="55">
        <v>28.7</v>
      </c>
      <c r="E47" s="46">
        <f t="shared" si="0"/>
        <v>7</v>
      </c>
      <c r="F47" s="55">
        <v>26.69</v>
      </c>
      <c r="G47" s="64"/>
      <c r="H47" s="65"/>
      <c r="I47" s="67"/>
      <c r="J47" s="67"/>
      <c r="K47" s="67"/>
      <c r="L47" s="67"/>
      <c r="M47" s="67"/>
      <c r="N47" s="67"/>
      <c r="O47" s="67"/>
      <c r="P47" s="51">
        <f t="shared" si="3"/>
        <v>0</v>
      </c>
    </row>
    <row r="48" spans="1:16" ht="12" customHeight="1">
      <c r="A48" s="38">
        <v>36</v>
      </c>
      <c r="B48" s="41" t="s">
        <v>34</v>
      </c>
      <c r="C48" s="48">
        <v>0.5</v>
      </c>
      <c r="D48" s="55">
        <v>75</v>
      </c>
      <c r="E48" s="46">
        <f t="shared" si="0"/>
        <v>7</v>
      </c>
      <c r="F48" s="55">
        <v>69.75</v>
      </c>
      <c r="G48" s="64">
        <v>20</v>
      </c>
      <c r="H48" s="65"/>
      <c r="I48" s="67"/>
      <c r="J48" s="67"/>
      <c r="K48" s="67"/>
      <c r="L48" s="67"/>
      <c r="M48" s="67"/>
      <c r="N48" s="67"/>
      <c r="O48" s="67"/>
      <c r="P48" s="51">
        <f t="shared" si="3"/>
        <v>1395</v>
      </c>
    </row>
    <row r="49" spans="1:16" ht="12" customHeight="1">
      <c r="A49" s="38">
        <v>37</v>
      </c>
      <c r="B49" s="41" t="s">
        <v>35</v>
      </c>
      <c r="C49" s="48">
        <v>0.5</v>
      </c>
      <c r="D49" s="55">
        <v>82</v>
      </c>
      <c r="E49" s="46">
        <f t="shared" si="0"/>
        <v>7</v>
      </c>
      <c r="F49" s="55">
        <v>76.26</v>
      </c>
      <c r="G49" s="64"/>
      <c r="H49" s="65"/>
      <c r="I49" s="67"/>
      <c r="J49" s="67"/>
      <c r="K49" s="67"/>
      <c r="L49" s="67"/>
      <c r="M49" s="67"/>
      <c r="N49" s="67"/>
      <c r="O49" s="67"/>
      <c r="P49" s="51">
        <f t="shared" si="3"/>
        <v>0</v>
      </c>
    </row>
    <row r="50" spans="1:16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0"/>
        <v>7</v>
      </c>
      <c r="F50" s="55">
        <v>87.32</v>
      </c>
      <c r="G50" s="64"/>
      <c r="H50" s="65"/>
      <c r="I50" s="67"/>
      <c r="J50" s="67"/>
      <c r="K50" s="67"/>
      <c r="L50" s="67"/>
      <c r="M50" s="67"/>
      <c r="N50" s="67"/>
      <c r="O50" s="67"/>
      <c r="P50" s="51">
        <f t="shared" si="3"/>
        <v>0</v>
      </c>
    </row>
    <row r="51" spans="1:16" ht="12" customHeight="1">
      <c r="A51" s="38">
        <v>39</v>
      </c>
      <c r="B51" s="41" t="s">
        <v>37</v>
      </c>
      <c r="C51" s="48">
        <v>0.5</v>
      </c>
      <c r="D51" s="55">
        <v>93.3</v>
      </c>
      <c r="E51" s="46">
        <f t="shared" si="0"/>
        <v>7</v>
      </c>
      <c r="F51" s="55">
        <v>86.77</v>
      </c>
      <c r="G51" s="64"/>
      <c r="H51" s="65"/>
      <c r="I51" s="67"/>
      <c r="J51" s="67"/>
      <c r="K51" s="67"/>
      <c r="L51" s="67"/>
      <c r="M51" s="67"/>
      <c r="N51" s="67"/>
      <c r="O51" s="67"/>
      <c r="P51" s="51">
        <f t="shared" si="3"/>
        <v>0</v>
      </c>
    </row>
    <row r="52" spans="1:16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0"/>
        <v>7</v>
      </c>
      <c r="F52" s="55">
        <v>86.77</v>
      </c>
      <c r="G52" s="64"/>
      <c r="H52" s="65"/>
      <c r="I52" s="67"/>
      <c r="J52" s="67"/>
      <c r="K52" s="67"/>
      <c r="L52" s="67"/>
      <c r="M52" s="67"/>
      <c r="N52" s="67"/>
      <c r="O52" s="67"/>
      <c r="P52" s="51">
        <f t="shared" si="3"/>
        <v>0</v>
      </c>
    </row>
    <row r="53" spans="1:16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0"/>
        <v>7</v>
      </c>
      <c r="F53" s="55">
        <v>87.33</v>
      </c>
      <c r="G53" s="64"/>
      <c r="H53" s="65"/>
      <c r="I53" s="67"/>
      <c r="J53" s="67"/>
      <c r="K53" s="67"/>
      <c r="L53" s="67"/>
      <c r="M53" s="67"/>
      <c r="N53" s="67"/>
      <c r="O53" s="67"/>
      <c r="P53" s="51">
        <f t="shared" si="3"/>
        <v>0</v>
      </c>
    </row>
    <row r="54" spans="1:16" ht="12" customHeight="1">
      <c r="A54" s="38">
        <v>42</v>
      </c>
      <c r="B54" s="41" t="s">
        <v>40</v>
      </c>
      <c r="C54" s="48">
        <v>0.5</v>
      </c>
      <c r="D54" s="55">
        <v>85</v>
      </c>
      <c r="E54" s="46">
        <f t="shared" si="0"/>
        <v>7</v>
      </c>
      <c r="F54" s="55">
        <v>79.05</v>
      </c>
      <c r="G54" s="64"/>
      <c r="H54" s="65"/>
      <c r="I54" s="67">
        <v>20</v>
      </c>
      <c r="J54" s="67"/>
      <c r="K54" s="67"/>
      <c r="L54" s="67">
        <v>20</v>
      </c>
      <c r="M54" s="67"/>
      <c r="N54" s="67"/>
      <c r="O54" s="67"/>
      <c r="P54" s="51">
        <f t="shared" si="3"/>
        <v>3162</v>
      </c>
    </row>
    <row r="55" spans="1:16" ht="12" customHeight="1">
      <c r="A55" s="38">
        <v>43</v>
      </c>
      <c r="B55" s="41" t="s">
        <v>41</v>
      </c>
      <c r="C55" s="48">
        <v>0.5</v>
      </c>
      <c r="D55" s="55">
        <v>78</v>
      </c>
      <c r="E55" s="46">
        <f t="shared" si="0"/>
        <v>7</v>
      </c>
      <c r="F55" s="55">
        <v>72.54</v>
      </c>
      <c r="G55" s="64"/>
      <c r="H55" s="65">
        <v>20</v>
      </c>
      <c r="I55" s="67">
        <v>20</v>
      </c>
      <c r="J55" s="67"/>
      <c r="K55" s="67"/>
      <c r="L55" s="67"/>
      <c r="M55" s="67"/>
      <c r="N55" s="67"/>
      <c r="O55" s="67"/>
      <c r="P55" s="51">
        <f t="shared" si="3"/>
        <v>2901.6000000000004</v>
      </c>
    </row>
    <row r="56" spans="1:16" ht="12" customHeight="1">
      <c r="A56" s="38">
        <v>44</v>
      </c>
      <c r="B56" s="41" t="s">
        <v>42</v>
      </c>
      <c r="C56" s="48">
        <v>0.5</v>
      </c>
      <c r="D56" s="55">
        <v>95</v>
      </c>
      <c r="E56" s="46">
        <f t="shared" si="0"/>
        <v>7</v>
      </c>
      <c r="F56" s="55">
        <v>88.35</v>
      </c>
      <c r="G56" s="64"/>
      <c r="H56" s="65"/>
      <c r="I56" s="67"/>
      <c r="J56" s="67"/>
      <c r="K56" s="67"/>
      <c r="L56" s="67"/>
      <c r="M56" s="67"/>
      <c r="N56" s="67"/>
      <c r="O56" s="67"/>
      <c r="P56" s="51">
        <f t="shared" si="3"/>
        <v>0</v>
      </c>
    </row>
    <row r="57" spans="1:16" ht="12" customHeight="1">
      <c r="A57" s="38">
        <v>45</v>
      </c>
      <c r="B57" s="41" t="s">
        <v>43</v>
      </c>
      <c r="C57" s="48" t="s">
        <v>29</v>
      </c>
      <c r="D57" s="55">
        <v>30.7</v>
      </c>
      <c r="E57" s="46">
        <f t="shared" si="0"/>
        <v>7</v>
      </c>
      <c r="F57" s="55">
        <v>28.55</v>
      </c>
      <c r="G57" s="64"/>
      <c r="H57" s="65"/>
      <c r="I57" s="67"/>
      <c r="J57" s="67"/>
      <c r="K57" s="67"/>
      <c r="L57" s="67"/>
      <c r="M57" s="67"/>
      <c r="N57" s="67"/>
      <c r="O57" s="67"/>
      <c r="P57" s="51">
        <f t="shared" si="3"/>
        <v>0</v>
      </c>
    </row>
    <row r="58" spans="1:16" ht="12" customHeight="1">
      <c r="A58" s="38">
        <v>46</v>
      </c>
      <c r="B58" s="41" t="s">
        <v>43</v>
      </c>
      <c r="C58" s="48">
        <v>0.5</v>
      </c>
      <c r="D58" s="55">
        <v>99.9</v>
      </c>
      <c r="E58" s="46">
        <f t="shared" si="0"/>
        <v>7</v>
      </c>
      <c r="F58" s="55">
        <v>92.9</v>
      </c>
      <c r="G58" s="64"/>
      <c r="H58" s="65"/>
      <c r="I58" s="67"/>
      <c r="J58" s="67"/>
      <c r="K58" s="67"/>
      <c r="L58" s="67"/>
      <c r="M58" s="67"/>
      <c r="N58" s="67"/>
      <c r="O58" s="67"/>
      <c r="P58" s="51">
        <f t="shared" si="3"/>
        <v>0</v>
      </c>
    </row>
    <row r="59" spans="1:16" ht="12" customHeight="1">
      <c r="A59" s="38">
        <v>47</v>
      </c>
      <c r="B59" s="41" t="s">
        <v>44</v>
      </c>
      <c r="C59" s="48" t="s">
        <v>29</v>
      </c>
      <c r="D59" s="55">
        <v>42.9</v>
      </c>
      <c r="E59" s="46">
        <f t="shared" si="0"/>
        <v>7</v>
      </c>
      <c r="F59" s="55">
        <v>39.9</v>
      </c>
      <c r="G59" s="64"/>
      <c r="H59" s="65"/>
      <c r="I59" s="67"/>
      <c r="J59" s="67"/>
      <c r="K59" s="67"/>
      <c r="L59" s="67"/>
      <c r="M59" s="67"/>
      <c r="N59" s="67"/>
      <c r="O59" s="67"/>
      <c r="P59" s="51">
        <f t="shared" si="3"/>
        <v>0</v>
      </c>
    </row>
    <row r="60" spans="1:16" ht="12" customHeight="1">
      <c r="A60" s="38">
        <v>48</v>
      </c>
      <c r="B60" s="41" t="s">
        <v>45</v>
      </c>
      <c r="C60" s="48">
        <v>0.5</v>
      </c>
      <c r="D60" s="55">
        <v>163</v>
      </c>
      <c r="E60" s="46">
        <f t="shared" si="0"/>
        <v>7</v>
      </c>
      <c r="F60" s="55">
        <v>151.6</v>
      </c>
      <c r="G60" s="64"/>
      <c r="H60" s="65"/>
      <c r="I60" s="67"/>
      <c r="J60" s="67"/>
      <c r="K60" s="67"/>
      <c r="L60" s="67"/>
      <c r="M60" s="67"/>
      <c r="N60" s="67"/>
      <c r="O60" s="67"/>
      <c r="P60" s="51">
        <f t="shared" si="3"/>
        <v>0</v>
      </c>
    </row>
    <row r="61" spans="1:16" ht="12" customHeight="1">
      <c r="A61" s="38">
        <v>49</v>
      </c>
      <c r="B61" s="41" t="s">
        <v>46</v>
      </c>
      <c r="C61" s="48">
        <v>0.5</v>
      </c>
      <c r="D61" s="55">
        <v>89.9</v>
      </c>
      <c r="E61" s="46">
        <f t="shared" si="0"/>
        <v>7</v>
      </c>
      <c r="F61" s="55">
        <v>83.6</v>
      </c>
      <c r="G61" s="64"/>
      <c r="H61" s="65"/>
      <c r="I61" s="67"/>
      <c r="J61" s="67"/>
      <c r="K61" s="67"/>
      <c r="L61" s="67"/>
      <c r="M61" s="67"/>
      <c r="N61" s="67"/>
      <c r="O61" s="67"/>
      <c r="P61" s="51">
        <f t="shared" si="3"/>
        <v>0</v>
      </c>
    </row>
    <row r="62" spans="1:16" ht="12" customHeight="1">
      <c r="A62" s="38">
        <v>50</v>
      </c>
      <c r="B62" s="41" t="s">
        <v>47</v>
      </c>
      <c r="C62" s="48">
        <v>0.5</v>
      </c>
      <c r="D62" s="55">
        <v>165</v>
      </c>
      <c r="E62" s="46">
        <f t="shared" si="0"/>
        <v>7</v>
      </c>
      <c r="F62" s="55">
        <v>153.45</v>
      </c>
      <c r="G62" s="64"/>
      <c r="H62" s="65">
        <v>20</v>
      </c>
      <c r="I62" s="67"/>
      <c r="J62" s="67"/>
      <c r="K62" s="67"/>
      <c r="L62" s="67"/>
      <c r="M62" s="67"/>
      <c r="N62" s="67"/>
      <c r="O62" s="67"/>
      <c r="P62" s="51">
        <f t="shared" si="3"/>
        <v>3069</v>
      </c>
    </row>
    <row r="63" spans="1:16" ht="12" customHeight="1">
      <c r="A63" s="155" t="s">
        <v>50</v>
      </c>
      <c r="B63" s="156"/>
      <c r="C63" s="15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  <row r="64" spans="1:16" ht="12" customHeight="1">
      <c r="A64" s="38">
        <v>53</v>
      </c>
      <c r="B64" s="59" t="s">
        <v>51</v>
      </c>
      <c r="C64" s="48">
        <v>0.7</v>
      </c>
      <c r="D64" s="55">
        <v>186.9</v>
      </c>
      <c r="E64" s="46">
        <v>7</v>
      </c>
      <c r="F64" s="55">
        <v>173.81</v>
      </c>
      <c r="G64" s="64">
        <v>24</v>
      </c>
      <c r="H64" s="65">
        <v>12</v>
      </c>
      <c r="I64" s="67"/>
      <c r="J64" s="67"/>
      <c r="K64" s="67"/>
      <c r="L64" s="67">
        <v>24</v>
      </c>
      <c r="M64" s="67"/>
      <c r="N64" s="67"/>
      <c r="O64" s="67"/>
      <c r="P64" s="51">
        <f aca="true" t="shared" si="4" ref="P64:P70">(SUM(G64:O64))*F64</f>
        <v>10428.6</v>
      </c>
    </row>
    <row r="65" spans="1:16" ht="12" customHeight="1">
      <c r="A65" s="38">
        <v>54</v>
      </c>
      <c r="B65" s="59" t="s">
        <v>52</v>
      </c>
      <c r="C65" s="48">
        <v>0.7</v>
      </c>
      <c r="D65" s="55">
        <v>191.5</v>
      </c>
      <c r="E65" s="46">
        <f aca="true" t="shared" si="5" ref="E65:E70">E64</f>
        <v>7</v>
      </c>
      <c r="F65" s="55">
        <v>178.1</v>
      </c>
      <c r="G65" s="64"/>
      <c r="H65" s="65"/>
      <c r="I65" s="67"/>
      <c r="J65" s="67"/>
      <c r="K65" s="67"/>
      <c r="L65" s="67"/>
      <c r="M65" s="67"/>
      <c r="N65" s="67"/>
      <c r="O65" s="67"/>
      <c r="P65" s="51">
        <f t="shared" si="4"/>
        <v>0</v>
      </c>
    </row>
    <row r="66" spans="1:16" ht="12" customHeight="1">
      <c r="A66" s="38">
        <v>55</v>
      </c>
      <c r="B66" s="59" t="s">
        <v>53</v>
      </c>
      <c r="C66" s="48">
        <v>0.7</v>
      </c>
      <c r="D66" s="55">
        <v>211.2</v>
      </c>
      <c r="E66" s="46">
        <f t="shared" si="5"/>
        <v>7</v>
      </c>
      <c r="F66" s="55">
        <v>196.42</v>
      </c>
      <c r="G66" s="64">
        <v>6</v>
      </c>
      <c r="H66" s="65">
        <v>6</v>
      </c>
      <c r="I66" s="67"/>
      <c r="J66" s="67"/>
      <c r="K66" s="67"/>
      <c r="L66" s="67">
        <v>6</v>
      </c>
      <c r="M66" s="67"/>
      <c r="N66" s="67"/>
      <c r="O66" s="67"/>
      <c r="P66" s="51">
        <f t="shared" si="4"/>
        <v>3535.56</v>
      </c>
    </row>
    <row r="67" spans="1:16" ht="12" customHeight="1">
      <c r="A67" s="38">
        <v>56</v>
      </c>
      <c r="B67" s="59" t="s">
        <v>54</v>
      </c>
      <c r="C67" s="48">
        <v>0.7</v>
      </c>
      <c r="D67" s="55">
        <v>196.1</v>
      </c>
      <c r="E67" s="46">
        <f t="shared" si="5"/>
        <v>7</v>
      </c>
      <c r="F67" s="55">
        <v>182.37</v>
      </c>
      <c r="G67" s="64"/>
      <c r="H67" s="65"/>
      <c r="I67" s="67"/>
      <c r="J67" s="67"/>
      <c r="K67" s="67"/>
      <c r="L67" s="67"/>
      <c r="M67" s="67"/>
      <c r="N67" s="67"/>
      <c r="O67" s="67"/>
      <c r="P67" s="51">
        <f t="shared" si="4"/>
        <v>0</v>
      </c>
    </row>
    <row r="68" spans="1:16" ht="12" customHeight="1">
      <c r="A68" s="38">
        <v>57</v>
      </c>
      <c r="B68" s="59" t="s">
        <v>55</v>
      </c>
      <c r="C68" s="48">
        <v>0.7</v>
      </c>
      <c r="D68" s="55">
        <v>185.4</v>
      </c>
      <c r="E68" s="46">
        <f t="shared" si="5"/>
        <v>7</v>
      </c>
      <c r="F68" s="55">
        <v>172.42</v>
      </c>
      <c r="G68" s="64"/>
      <c r="H68" s="65">
        <v>12</v>
      </c>
      <c r="I68" s="67"/>
      <c r="J68" s="67"/>
      <c r="K68" s="67"/>
      <c r="L68" s="67"/>
      <c r="M68" s="67"/>
      <c r="N68" s="67"/>
      <c r="O68" s="67"/>
      <c r="P68" s="51">
        <f t="shared" si="4"/>
        <v>2069.04</v>
      </c>
    </row>
    <row r="69" spans="1:16" ht="12" customHeight="1">
      <c r="A69" s="38"/>
      <c r="B69" s="59" t="s">
        <v>58</v>
      </c>
      <c r="C69" s="60"/>
      <c r="D69" s="55">
        <v>20.4</v>
      </c>
      <c r="E69" s="46">
        <f t="shared" si="5"/>
        <v>7</v>
      </c>
      <c r="F69" s="55">
        <v>18.97</v>
      </c>
      <c r="G69" s="64"/>
      <c r="H69" s="65"/>
      <c r="I69" s="67"/>
      <c r="J69" s="67"/>
      <c r="K69" s="67"/>
      <c r="L69" s="67"/>
      <c r="M69" s="67"/>
      <c r="N69" s="67"/>
      <c r="O69" s="67"/>
      <c r="P69" s="51">
        <f t="shared" si="4"/>
        <v>0</v>
      </c>
    </row>
    <row r="70" spans="1:16" ht="12" customHeight="1">
      <c r="A70" s="38"/>
      <c r="B70" s="59" t="s">
        <v>59</v>
      </c>
      <c r="C70" s="60"/>
      <c r="D70" s="55">
        <v>6.7</v>
      </c>
      <c r="E70" s="46">
        <f t="shared" si="5"/>
        <v>7</v>
      </c>
      <c r="F70" s="55">
        <v>6.23</v>
      </c>
      <c r="G70" s="64"/>
      <c r="H70" s="65"/>
      <c r="I70" s="67"/>
      <c r="J70" s="67"/>
      <c r="K70" s="67"/>
      <c r="L70" s="67"/>
      <c r="M70" s="67"/>
      <c r="N70" s="67"/>
      <c r="O70" s="67"/>
      <c r="P70" s="51">
        <f t="shared" si="4"/>
        <v>0</v>
      </c>
    </row>
    <row r="71" spans="1:16" ht="12" customHeight="1">
      <c r="A71" s="38"/>
      <c r="B71" s="40" t="s">
        <v>99</v>
      </c>
      <c r="C71" s="60"/>
      <c r="D71" s="55">
        <v>221</v>
      </c>
      <c r="E71" s="46">
        <v>7</v>
      </c>
      <c r="F71" s="55">
        <v>205.53</v>
      </c>
      <c r="G71" s="64"/>
      <c r="H71" s="65"/>
      <c r="I71" s="67"/>
      <c r="J71" s="67"/>
      <c r="K71" s="67"/>
      <c r="L71" s="67"/>
      <c r="M71" s="67"/>
      <c r="N71" s="67"/>
      <c r="O71" s="67"/>
      <c r="P71" s="51">
        <f>SUM(G71+H71+I71+J71+K71+L71+M71+O71)*F71</f>
        <v>0</v>
      </c>
    </row>
    <row r="72" spans="1:16" ht="12" customHeight="1">
      <c r="A72" s="38"/>
      <c r="B72" s="40" t="s">
        <v>100</v>
      </c>
      <c r="C72" s="60"/>
      <c r="D72" s="55">
        <v>221</v>
      </c>
      <c r="E72" s="46">
        <v>7</v>
      </c>
      <c r="F72" s="55">
        <v>205.53</v>
      </c>
      <c r="G72" s="64"/>
      <c r="H72" s="65"/>
      <c r="I72" s="67"/>
      <c r="J72" s="67"/>
      <c r="K72" s="67"/>
      <c r="L72" s="67"/>
      <c r="M72" s="67"/>
      <c r="N72" s="67"/>
      <c r="O72" s="67"/>
      <c r="P72" s="51">
        <f>SUM(G72+H72+I72+J72+K72+L72+M72+O72)*F72</f>
        <v>0</v>
      </c>
    </row>
    <row r="73" spans="1:16" ht="12" customHeight="1">
      <c r="A73" s="38"/>
      <c r="B73" s="40" t="s">
        <v>101</v>
      </c>
      <c r="C73" s="60"/>
      <c r="D73" s="55">
        <v>221</v>
      </c>
      <c r="E73" s="46">
        <v>7</v>
      </c>
      <c r="F73" s="55">
        <v>205.53</v>
      </c>
      <c r="G73" s="64"/>
      <c r="H73" s="65"/>
      <c r="I73" s="67"/>
      <c r="J73" s="67"/>
      <c r="K73" s="67"/>
      <c r="L73" s="67"/>
      <c r="M73" s="67"/>
      <c r="N73" s="67"/>
      <c r="O73" s="67"/>
      <c r="P73" s="51">
        <f>SUM(G73+H73+I73+J73+K73+L73+M73+O73)*F73</f>
        <v>0</v>
      </c>
    </row>
    <row r="74" spans="1:16" ht="12" customHeight="1">
      <c r="A74" s="38"/>
      <c r="B74" s="40" t="s">
        <v>102</v>
      </c>
      <c r="C74" s="60"/>
      <c r="D74" s="55">
        <v>221</v>
      </c>
      <c r="E74" s="46">
        <v>7</v>
      </c>
      <c r="F74" s="55">
        <v>205.53</v>
      </c>
      <c r="G74" s="64"/>
      <c r="H74" s="65"/>
      <c r="I74" s="67"/>
      <c r="J74" s="67"/>
      <c r="K74" s="67"/>
      <c r="L74" s="67"/>
      <c r="M74" s="67"/>
      <c r="N74" s="67"/>
      <c r="O74" s="67"/>
      <c r="P74" s="51">
        <f>SUM(G74+H74+I74+J74+K74+L74+M74+O74)*F74</f>
        <v>0</v>
      </c>
    </row>
    <row r="75" spans="1:16" ht="12" customHeight="1" thickBo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16" ht="13.5" thickBot="1">
      <c r="A76" s="1"/>
      <c r="O76" t="s">
        <v>92</v>
      </c>
      <c r="P76" s="58">
        <f>SUM(P12:P71)</f>
        <v>110234.80400000002</v>
      </c>
    </row>
    <row r="77" ht="12.75">
      <c r="A77" s="1"/>
    </row>
    <row r="78" spans="1:15" ht="12.75">
      <c r="A78" s="1"/>
      <c r="O78" s="63"/>
    </row>
    <row r="79" ht="12.75">
      <c r="A79" s="1"/>
    </row>
    <row r="80" ht="12.75">
      <c r="A80" s="2"/>
    </row>
    <row r="81" ht="12.75">
      <c r="A81" s="3"/>
    </row>
  </sheetData>
  <sheetProtection/>
  <mergeCells count="7">
    <mergeCell ref="A63:C63"/>
    <mergeCell ref="A7:A10"/>
    <mergeCell ref="B7:B10"/>
    <mergeCell ref="C7:C10"/>
    <mergeCell ref="G7:G8"/>
    <mergeCell ref="A11:C11"/>
    <mergeCell ref="A40:C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C1">
      <selection activeCell="M69" sqref="M69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4" width="5.625" style="45" customWidth="1"/>
    <col min="15" max="15" width="5.625" style="0" customWidth="1"/>
    <col min="16" max="16" width="12.50390625" style="0" customWidth="1"/>
  </cols>
  <sheetData>
    <row r="1" spans="1:15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42"/>
      <c r="O1" s="8"/>
    </row>
    <row r="2" spans="1:15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42"/>
      <c r="O2" s="8"/>
    </row>
    <row r="3" spans="1:15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42"/>
      <c r="O3" s="8"/>
    </row>
    <row r="4" spans="1:15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42"/>
      <c r="O4" s="8"/>
    </row>
    <row r="5" spans="1:15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42"/>
      <c r="O5" s="8"/>
    </row>
    <row r="6" spans="1:15" ht="12" customHeight="1">
      <c r="A6" s="8"/>
      <c r="B6" s="8"/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42"/>
      <c r="O6" s="8"/>
    </row>
    <row r="7" spans="1:15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50"/>
      <c r="O7" s="8"/>
    </row>
    <row r="8" spans="1:15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50"/>
      <c r="O8" s="8"/>
    </row>
    <row r="9" spans="1:15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43"/>
      <c r="O9" s="8"/>
    </row>
    <row r="10" spans="1:16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14</v>
      </c>
      <c r="N10" s="70">
        <v>3</v>
      </c>
      <c r="O10" s="71" t="s">
        <v>91</v>
      </c>
      <c r="P10" s="61" t="s">
        <v>87</v>
      </c>
    </row>
    <row r="11" spans="1:16" ht="12" customHeigh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ht="12" customHeight="1">
      <c r="A12" s="38">
        <v>1</v>
      </c>
      <c r="B12" s="39" t="s">
        <v>6</v>
      </c>
      <c r="C12" s="48">
        <v>0.5</v>
      </c>
      <c r="D12" s="110">
        <v>88.9</v>
      </c>
      <c r="E12" s="46">
        <f aca="true" t="shared" si="0" ref="E12:E62">E11</f>
        <v>7</v>
      </c>
      <c r="F12" s="55">
        <f aca="true" t="shared" si="1" ref="F12:F39">D12-(D12*E12/100)</f>
        <v>82.677</v>
      </c>
      <c r="G12" s="64">
        <v>40</v>
      </c>
      <c r="H12" s="65"/>
      <c r="I12" s="67">
        <v>60</v>
      </c>
      <c r="J12" s="67"/>
      <c r="K12" s="67"/>
      <c r="L12" s="67"/>
      <c r="M12" s="67"/>
      <c r="N12" s="67">
        <v>60</v>
      </c>
      <c r="O12" s="67"/>
      <c r="P12" s="51">
        <f aca="true" t="shared" si="2" ref="P12:P39">(SUM(G12:O12))*F12</f>
        <v>13228.320000000002</v>
      </c>
    </row>
    <row r="13" spans="1:16" ht="12" customHeight="1">
      <c r="A13" s="38">
        <v>2</v>
      </c>
      <c r="B13" s="39" t="s">
        <v>6</v>
      </c>
      <c r="C13" s="48">
        <v>0.7</v>
      </c>
      <c r="D13" s="110">
        <v>122.8</v>
      </c>
      <c r="E13" s="46">
        <f t="shared" si="0"/>
        <v>7</v>
      </c>
      <c r="F13" s="55">
        <f t="shared" si="1"/>
        <v>114.204</v>
      </c>
      <c r="G13" s="64">
        <v>12</v>
      </c>
      <c r="H13" s="65">
        <v>36</v>
      </c>
      <c r="I13" s="67"/>
      <c r="J13" s="67"/>
      <c r="K13" s="67"/>
      <c r="L13" s="67"/>
      <c r="M13" s="67"/>
      <c r="N13" s="67"/>
      <c r="O13" s="67">
        <v>24</v>
      </c>
      <c r="P13" s="51">
        <f t="shared" si="2"/>
        <v>8222.688</v>
      </c>
    </row>
    <row r="14" spans="1:16" ht="12" customHeight="1">
      <c r="A14" s="38">
        <v>3</v>
      </c>
      <c r="B14" s="39" t="s">
        <v>7</v>
      </c>
      <c r="C14" s="48">
        <v>0.5</v>
      </c>
      <c r="D14" s="110">
        <v>85</v>
      </c>
      <c r="E14" s="46">
        <f t="shared" si="0"/>
        <v>7</v>
      </c>
      <c r="F14" s="55">
        <f t="shared" si="1"/>
        <v>79.05</v>
      </c>
      <c r="G14" s="64"/>
      <c r="H14" s="65"/>
      <c r="I14" s="67"/>
      <c r="J14" s="67"/>
      <c r="K14" s="67"/>
      <c r="L14" s="67"/>
      <c r="M14" s="67"/>
      <c r="N14" s="67"/>
      <c r="O14" s="67"/>
      <c r="P14" s="51">
        <f t="shared" si="2"/>
        <v>0</v>
      </c>
    </row>
    <row r="15" spans="1:16" ht="12" customHeight="1">
      <c r="A15" s="38">
        <v>4</v>
      </c>
      <c r="B15" s="39" t="s">
        <v>8</v>
      </c>
      <c r="C15" s="48">
        <v>0.5</v>
      </c>
      <c r="D15" s="110">
        <v>85</v>
      </c>
      <c r="E15" s="46">
        <f t="shared" si="0"/>
        <v>7</v>
      </c>
      <c r="F15" s="55">
        <f t="shared" si="1"/>
        <v>79.05</v>
      </c>
      <c r="G15" s="64"/>
      <c r="H15" s="65">
        <v>20</v>
      </c>
      <c r="I15" s="67"/>
      <c r="J15" s="67"/>
      <c r="K15" s="67"/>
      <c r="L15" s="67"/>
      <c r="M15" s="67"/>
      <c r="N15" s="67"/>
      <c r="O15" s="67"/>
      <c r="P15" s="51">
        <f t="shared" si="2"/>
        <v>1581</v>
      </c>
    </row>
    <row r="16" spans="1:16" ht="12" customHeight="1">
      <c r="A16" s="38">
        <v>5</v>
      </c>
      <c r="B16" s="39" t="s">
        <v>9</v>
      </c>
      <c r="C16" s="48">
        <v>0.5</v>
      </c>
      <c r="D16" s="110">
        <v>85</v>
      </c>
      <c r="E16" s="46">
        <f t="shared" si="0"/>
        <v>7</v>
      </c>
      <c r="F16" s="55">
        <f t="shared" si="1"/>
        <v>79.05</v>
      </c>
      <c r="G16" s="64"/>
      <c r="H16" s="65">
        <v>20</v>
      </c>
      <c r="I16" s="67"/>
      <c r="J16" s="67"/>
      <c r="K16" s="67"/>
      <c r="L16" s="67"/>
      <c r="M16" s="67"/>
      <c r="N16" s="67">
        <v>20</v>
      </c>
      <c r="O16" s="67"/>
      <c r="P16" s="51">
        <f t="shared" si="2"/>
        <v>3162</v>
      </c>
    </row>
    <row r="17" spans="1:16" ht="12" customHeight="1">
      <c r="A17" s="38">
        <v>6</v>
      </c>
      <c r="B17" s="39" t="s">
        <v>10</v>
      </c>
      <c r="C17" s="48">
        <v>0.7</v>
      </c>
      <c r="D17" s="110">
        <v>251.6</v>
      </c>
      <c r="E17" s="46">
        <f t="shared" si="0"/>
        <v>7</v>
      </c>
      <c r="F17" s="55">
        <f t="shared" si="1"/>
        <v>233.988</v>
      </c>
      <c r="G17" s="64"/>
      <c r="H17" s="65"/>
      <c r="I17" s="67"/>
      <c r="J17" s="67"/>
      <c r="K17" s="67"/>
      <c r="L17" s="67"/>
      <c r="M17" s="67"/>
      <c r="N17" s="67"/>
      <c r="O17" s="67"/>
      <c r="P17" s="51">
        <f t="shared" si="2"/>
        <v>0</v>
      </c>
    </row>
    <row r="18" spans="1:16" ht="12" customHeight="1">
      <c r="A18" s="38">
        <v>7</v>
      </c>
      <c r="B18" s="39" t="s">
        <v>11</v>
      </c>
      <c r="C18" s="48">
        <v>1.75</v>
      </c>
      <c r="D18" s="110">
        <v>491.8</v>
      </c>
      <c r="E18" s="46">
        <f t="shared" si="0"/>
        <v>7</v>
      </c>
      <c r="F18" s="55">
        <f t="shared" si="1"/>
        <v>457.374</v>
      </c>
      <c r="G18" s="64"/>
      <c r="H18" s="65"/>
      <c r="I18" s="67"/>
      <c r="J18" s="67"/>
      <c r="K18" s="67"/>
      <c r="L18" s="67"/>
      <c r="M18" s="67"/>
      <c r="N18" s="67"/>
      <c r="O18" s="67"/>
      <c r="P18" s="51">
        <f t="shared" si="2"/>
        <v>0</v>
      </c>
    </row>
    <row r="19" spans="1:16" ht="12" customHeight="1">
      <c r="A19" s="38">
        <v>8</v>
      </c>
      <c r="B19" s="39" t="s">
        <v>12</v>
      </c>
      <c r="C19" s="48">
        <v>0.5</v>
      </c>
      <c r="D19" s="110">
        <v>88.9</v>
      </c>
      <c r="E19" s="46">
        <f t="shared" si="0"/>
        <v>7</v>
      </c>
      <c r="F19" s="55">
        <f t="shared" si="1"/>
        <v>82.677</v>
      </c>
      <c r="G19" s="64"/>
      <c r="H19" s="65"/>
      <c r="I19" s="67">
        <v>40</v>
      </c>
      <c r="J19" s="67"/>
      <c r="K19" s="67"/>
      <c r="L19" s="67"/>
      <c r="M19" s="67"/>
      <c r="N19" s="67">
        <v>20</v>
      </c>
      <c r="O19" s="67"/>
      <c r="P19" s="51">
        <f t="shared" si="2"/>
        <v>4960.620000000001</v>
      </c>
    </row>
    <row r="20" spans="1:16" ht="12" customHeight="1">
      <c r="A20" s="38">
        <v>9</v>
      </c>
      <c r="B20" s="39" t="s">
        <v>13</v>
      </c>
      <c r="C20" s="48">
        <v>0.75</v>
      </c>
      <c r="D20" s="110">
        <v>131</v>
      </c>
      <c r="E20" s="46">
        <f t="shared" si="0"/>
        <v>7</v>
      </c>
      <c r="F20" s="55">
        <f t="shared" si="1"/>
        <v>121.83</v>
      </c>
      <c r="G20" s="64"/>
      <c r="H20" s="65"/>
      <c r="I20" s="67">
        <v>12</v>
      </c>
      <c r="J20" s="67"/>
      <c r="K20" s="67"/>
      <c r="L20" s="67"/>
      <c r="M20" s="67"/>
      <c r="N20" s="67">
        <v>12</v>
      </c>
      <c r="O20" s="67">
        <v>12</v>
      </c>
      <c r="P20" s="51">
        <f t="shared" si="2"/>
        <v>4385.88</v>
      </c>
    </row>
    <row r="21" spans="1:16" ht="12" customHeight="1">
      <c r="A21" s="38">
        <v>10</v>
      </c>
      <c r="B21" s="39" t="s">
        <v>13</v>
      </c>
      <c r="C21" s="48">
        <v>1.75</v>
      </c>
      <c r="D21" s="110">
        <v>383.5</v>
      </c>
      <c r="E21" s="46">
        <f t="shared" si="0"/>
        <v>7</v>
      </c>
      <c r="F21" s="55">
        <f t="shared" si="1"/>
        <v>356.655</v>
      </c>
      <c r="G21" s="64"/>
      <c r="H21" s="65"/>
      <c r="I21" s="67"/>
      <c r="J21" s="67"/>
      <c r="K21" s="67"/>
      <c r="L21" s="67"/>
      <c r="M21" s="67"/>
      <c r="N21" s="67"/>
      <c r="O21" s="67"/>
      <c r="P21" s="51">
        <f t="shared" si="2"/>
        <v>0</v>
      </c>
    </row>
    <row r="22" spans="1:16" ht="12" customHeight="1">
      <c r="A22" s="37">
        <v>11</v>
      </c>
      <c r="B22" s="40" t="s">
        <v>14</v>
      </c>
      <c r="C22" s="49">
        <v>0.5</v>
      </c>
      <c r="D22" s="110">
        <v>99.4</v>
      </c>
      <c r="E22" s="46">
        <f t="shared" si="0"/>
        <v>7</v>
      </c>
      <c r="F22" s="55">
        <f t="shared" si="1"/>
        <v>92.44200000000001</v>
      </c>
      <c r="G22" s="64"/>
      <c r="H22" s="64">
        <v>20</v>
      </c>
      <c r="I22" s="67">
        <v>60</v>
      </c>
      <c r="J22" s="67"/>
      <c r="K22" s="67"/>
      <c r="L22" s="67"/>
      <c r="M22" s="67"/>
      <c r="N22" s="67"/>
      <c r="O22" s="67"/>
      <c r="P22" s="51">
        <f t="shared" si="2"/>
        <v>7395.360000000001</v>
      </c>
    </row>
    <row r="23" spans="1:16" ht="12" customHeight="1">
      <c r="A23" s="37">
        <v>12</v>
      </c>
      <c r="B23" s="40" t="s">
        <v>15</v>
      </c>
      <c r="C23" s="49">
        <v>0.5</v>
      </c>
      <c r="D23" s="110">
        <v>99.4</v>
      </c>
      <c r="E23" s="46">
        <f t="shared" si="0"/>
        <v>7</v>
      </c>
      <c r="F23" s="55">
        <f t="shared" si="1"/>
        <v>92.44200000000001</v>
      </c>
      <c r="G23" s="64"/>
      <c r="H23" s="64">
        <v>20</v>
      </c>
      <c r="I23" s="67"/>
      <c r="J23" s="67"/>
      <c r="K23" s="67"/>
      <c r="L23" s="67">
        <v>20</v>
      </c>
      <c r="M23" s="67"/>
      <c r="N23" s="67">
        <v>20</v>
      </c>
      <c r="O23" s="67"/>
      <c r="P23" s="51">
        <f t="shared" si="2"/>
        <v>5546.52</v>
      </c>
    </row>
    <row r="24" spans="1:16" ht="12" customHeight="1">
      <c r="A24" s="37">
        <v>13</v>
      </c>
      <c r="B24" s="40" t="s">
        <v>16</v>
      </c>
      <c r="C24" s="49">
        <v>0.5</v>
      </c>
      <c r="D24" s="110">
        <v>99.4</v>
      </c>
      <c r="E24" s="46">
        <f t="shared" si="0"/>
        <v>7</v>
      </c>
      <c r="F24" s="55">
        <f t="shared" si="1"/>
        <v>92.44200000000001</v>
      </c>
      <c r="G24" s="64"/>
      <c r="H24" s="64"/>
      <c r="I24" s="67"/>
      <c r="J24" s="67"/>
      <c r="K24" s="67"/>
      <c r="L24" s="67"/>
      <c r="M24" s="67"/>
      <c r="N24" s="67"/>
      <c r="O24" s="67"/>
      <c r="P24" s="51">
        <f t="shared" si="2"/>
        <v>0</v>
      </c>
    </row>
    <row r="25" spans="1:16" ht="12" customHeight="1">
      <c r="A25" s="37">
        <v>14</v>
      </c>
      <c r="B25" s="40" t="s">
        <v>17</v>
      </c>
      <c r="C25" s="49">
        <v>0.5</v>
      </c>
      <c r="D25" s="110">
        <v>99.4</v>
      </c>
      <c r="E25" s="46">
        <f t="shared" si="0"/>
        <v>7</v>
      </c>
      <c r="F25" s="55">
        <f t="shared" si="1"/>
        <v>92.44200000000001</v>
      </c>
      <c r="G25" s="64"/>
      <c r="H25" s="64">
        <v>20</v>
      </c>
      <c r="I25" s="67"/>
      <c r="J25" s="67"/>
      <c r="K25" s="67"/>
      <c r="L25" s="67"/>
      <c r="M25" s="67"/>
      <c r="N25" s="67"/>
      <c r="O25" s="67"/>
      <c r="P25" s="51">
        <f t="shared" si="2"/>
        <v>1848.8400000000001</v>
      </c>
    </row>
    <row r="26" spans="1:16" ht="12" customHeight="1">
      <c r="A26" s="37">
        <v>15</v>
      </c>
      <c r="B26" s="39" t="s">
        <v>18</v>
      </c>
      <c r="C26" s="48">
        <v>0.25</v>
      </c>
      <c r="D26" s="110">
        <v>43.8</v>
      </c>
      <c r="E26" s="46">
        <f t="shared" si="0"/>
        <v>7</v>
      </c>
      <c r="F26" s="55">
        <f t="shared" si="1"/>
        <v>40.733999999999995</v>
      </c>
      <c r="G26" s="64"/>
      <c r="H26" s="65">
        <v>60</v>
      </c>
      <c r="I26" s="67"/>
      <c r="J26" s="67">
        <v>30</v>
      </c>
      <c r="K26" s="67"/>
      <c r="L26" s="67"/>
      <c r="M26" s="67"/>
      <c r="N26" s="67">
        <v>30</v>
      </c>
      <c r="O26" s="67"/>
      <c r="P26" s="51">
        <f t="shared" si="2"/>
        <v>4888.079999999999</v>
      </c>
    </row>
    <row r="27" spans="1:16" ht="12" customHeight="1">
      <c r="A27" s="38">
        <v>16</v>
      </c>
      <c r="B27" s="39" t="s">
        <v>18</v>
      </c>
      <c r="C27" s="48">
        <v>0.5</v>
      </c>
      <c r="D27" s="110">
        <v>71.2</v>
      </c>
      <c r="E27" s="46">
        <f t="shared" si="0"/>
        <v>7</v>
      </c>
      <c r="F27" s="55">
        <f t="shared" si="1"/>
        <v>66.21600000000001</v>
      </c>
      <c r="G27" s="64">
        <v>40</v>
      </c>
      <c r="H27" s="65"/>
      <c r="I27" s="67"/>
      <c r="J27" s="67"/>
      <c r="K27" s="67"/>
      <c r="L27" s="67"/>
      <c r="M27" s="67"/>
      <c r="N27" s="67">
        <v>20</v>
      </c>
      <c r="O27" s="67">
        <v>60</v>
      </c>
      <c r="P27" s="51">
        <f t="shared" si="2"/>
        <v>7945.920000000001</v>
      </c>
    </row>
    <row r="28" spans="1:16" ht="12" customHeight="1">
      <c r="A28" s="38">
        <v>17</v>
      </c>
      <c r="B28" s="39" t="s">
        <v>18</v>
      </c>
      <c r="C28" s="48">
        <v>0.75</v>
      </c>
      <c r="D28" s="110">
        <v>122</v>
      </c>
      <c r="E28" s="46">
        <f t="shared" si="0"/>
        <v>7</v>
      </c>
      <c r="F28" s="55">
        <f t="shared" si="1"/>
        <v>113.46000000000001</v>
      </c>
      <c r="G28" s="64"/>
      <c r="H28" s="65">
        <v>12</v>
      </c>
      <c r="I28" s="67"/>
      <c r="J28" s="67"/>
      <c r="K28" s="67"/>
      <c r="L28" s="67"/>
      <c r="M28" s="67"/>
      <c r="N28" s="67"/>
      <c r="O28" s="67"/>
      <c r="P28" s="51">
        <f t="shared" si="2"/>
        <v>1361.52</v>
      </c>
    </row>
    <row r="29" spans="1:16" ht="12" customHeight="1">
      <c r="A29" s="38">
        <v>18</v>
      </c>
      <c r="B29" s="39" t="s">
        <v>19</v>
      </c>
      <c r="C29" s="48">
        <v>0.25</v>
      </c>
      <c r="D29" s="110">
        <v>45.8</v>
      </c>
      <c r="E29" s="46">
        <f t="shared" si="0"/>
        <v>7</v>
      </c>
      <c r="F29" s="55">
        <f t="shared" si="1"/>
        <v>42.593999999999994</v>
      </c>
      <c r="G29" s="64"/>
      <c r="H29" s="65">
        <v>90</v>
      </c>
      <c r="I29" s="67">
        <v>60</v>
      </c>
      <c r="J29" s="67">
        <v>30</v>
      </c>
      <c r="K29" s="67"/>
      <c r="L29" s="67">
        <v>30</v>
      </c>
      <c r="M29" s="67"/>
      <c r="N29" s="67">
        <v>30</v>
      </c>
      <c r="O29" s="67"/>
      <c r="P29" s="51">
        <f t="shared" si="2"/>
        <v>10222.559999999998</v>
      </c>
    </row>
    <row r="30" spans="1:16" ht="12" customHeight="1">
      <c r="A30" s="38">
        <v>19</v>
      </c>
      <c r="B30" s="39" t="s">
        <v>20</v>
      </c>
      <c r="C30" s="48">
        <v>0.5</v>
      </c>
      <c r="D30" s="110">
        <v>85.5</v>
      </c>
      <c r="E30" s="46">
        <f t="shared" si="0"/>
        <v>7</v>
      </c>
      <c r="F30" s="55">
        <f t="shared" si="1"/>
        <v>79.515</v>
      </c>
      <c r="G30" s="64">
        <v>40</v>
      </c>
      <c r="H30" s="65"/>
      <c r="I30" s="67">
        <v>60</v>
      </c>
      <c r="J30" s="67"/>
      <c r="K30" s="67"/>
      <c r="L30" s="67">
        <v>20</v>
      </c>
      <c r="M30" s="67"/>
      <c r="N30" s="67">
        <v>80</v>
      </c>
      <c r="O30" s="67"/>
      <c r="P30" s="51">
        <f t="shared" si="2"/>
        <v>15903</v>
      </c>
    </row>
    <row r="31" spans="1:16" ht="12" customHeight="1">
      <c r="A31" s="38">
        <v>20</v>
      </c>
      <c r="B31" s="39" t="s">
        <v>20</v>
      </c>
      <c r="C31" s="48">
        <v>0.75</v>
      </c>
      <c r="D31" s="110">
        <v>124.2</v>
      </c>
      <c r="E31" s="46">
        <f t="shared" si="0"/>
        <v>7</v>
      </c>
      <c r="F31" s="55">
        <f t="shared" si="1"/>
        <v>115.506</v>
      </c>
      <c r="G31" s="64"/>
      <c r="H31" s="65">
        <v>36</v>
      </c>
      <c r="I31" s="67"/>
      <c r="J31" s="67"/>
      <c r="K31" s="67"/>
      <c r="L31" s="67">
        <v>12</v>
      </c>
      <c r="M31" s="67"/>
      <c r="N31" s="67">
        <v>24</v>
      </c>
      <c r="O31" s="67">
        <v>24</v>
      </c>
      <c r="P31" s="51">
        <f t="shared" si="2"/>
        <v>11088.576000000001</v>
      </c>
    </row>
    <row r="32" spans="1:16" ht="12" customHeight="1">
      <c r="A32" s="38">
        <v>21</v>
      </c>
      <c r="B32" s="39" t="s">
        <v>19</v>
      </c>
      <c r="C32" s="48">
        <v>1.75</v>
      </c>
      <c r="D32" s="110">
        <v>298</v>
      </c>
      <c r="E32" s="46">
        <f t="shared" si="0"/>
        <v>7</v>
      </c>
      <c r="F32" s="55">
        <f t="shared" si="1"/>
        <v>277.14</v>
      </c>
      <c r="G32" s="64"/>
      <c r="H32" s="65"/>
      <c r="I32" s="67"/>
      <c r="J32" s="67"/>
      <c r="K32" s="67"/>
      <c r="L32" s="67"/>
      <c r="M32" s="67"/>
      <c r="N32" s="67"/>
      <c r="O32" s="67"/>
      <c r="P32" s="51">
        <f t="shared" si="2"/>
        <v>0</v>
      </c>
    </row>
    <row r="33" spans="1:16" ht="12" customHeight="1">
      <c r="A33" s="38">
        <v>22</v>
      </c>
      <c r="B33" s="39" t="s">
        <v>21</v>
      </c>
      <c r="C33" s="48">
        <v>0.7</v>
      </c>
      <c r="D33" s="110">
        <v>531.7</v>
      </c>
      <c r="E33" s="46">
        <f t="shared" si="0"/>
        <v>7</v>
      </c>
      <c r="F33" s="55">
        <f t="shared" si="1"/>
        <v>494.48100000000005</v>
      </c>
      <c r="G33" s="64"/>
      <c r="H33" s="65"/>
      <c r="I33" s="67"/>
      <c r="J33" s="67"/>
      <c r="K33" s="67"/>
      <c r="L33" s="67"/>
      <c r="M33" s="67"/>
      <c r="N33" s="67"/>
      <c r="O33" s="67"/>
      <c r="P33" s="51">
        <f t="shared" si="2"/>
        <v>0</v>
      </c>
    </row>
    <row r="34" spans="1:16" ht="12" customHeight="1">
      <c r="A34" s="38">
        <v>23</v>
      </c>
      <c r="B34" s="39" t="s">
        <v>22</v>
      </c>
      <c r="C34" s="48">
        <v>0.5</v>
      </c>
      <c r="D34" s="110">
        <v>85.1</v>
      </c>
      <c r="E34" s="46">
        <f t="shared" si="0"/>
        <v>7</v>
      </c>
      <c r="F34" s="55">
        <f t="shared" si="1"/>
        <v>79.143</v>
      </c>
      <c r="G34" s="64"/>
      <c r="H34" s="65"/>
      <c r="I34" s="67"/>
      <c r="J34" s="67">
        <v>20</v>
      </c>
      <c r="K34" s="67"/>
      <c r="L34" s="67">
        <v>20</v>
      </c>
      <c r="M34" s="67"/>
      <c r="N34" s="67"/>
      <c r="O34" s="67"/>
      <c r="P34" s="51">
        <f t="shared" si="2"/>
        <v>3165.7200000000003</v>
      </c>
    </row>
    <row r="35" spans="1:16" ht="12" customHeight="1">
      <c r="A35" s="38">
        <v>24</v>
      </c>
      <c r="B35" s="39" t="s">
        <v>23</v>
      </c>
      <c r="C35" s="48">
        <v>0.25</v>
      </c>
      <c r="D35" s="110">
        <v>43.8</v>
      </c>
      <c r="E35" s="46">
        <f t="shared" si="0"/>
        <v>7</v>
      </c>
      <c r="F35" s="55">
        <f t="shared" si="1"/>
        <v>40.733999999999995</v>
      </c>
      <c r="G35" s="64"/>
      <c r="H35" s="65"/>
      <c r="I35" s="67"/>
      <c r="J35" s="67">
        <v>30</v>
      </c>
      <c r="K35" s="67"/>
      <c r="L35" s="67"/>
      <c r="M35" s="67"/>
      <c r="N35" s="67"/>
      <c r="O35" s="67"/>
      <c r="P35" s="51">
        <f t="shared" si="2"/>
        <v>1222.0199999999998</v>
      </c>
    </row>
    <row r="36" spans="1:16" ht="12" customHeight="1">
      <c r="A36" s="38">
        <v>25</v>
      </c>
      <c r="B36" s="39" t="s">
        <v>23</v>
      </c>
      <c r="C36" s="48">
        <v>0.5</v>
      </c>
      <c r="D36" s="110">
        <v>84.7</v>
      </c>
      <c r="E36" s="46">
        <f t="shared" si="0"/>
        <v>7</v>
      </c>
      <c r="F36" s="55">
        <f t="shared" si="1"/>
        <v>78.771</v>
      </c>
      <c r="G36" s="64"/>
      <c r="H36" s="65"/>
      <c r="I36" s="67"/>
      <c r="J36" s="67">
        <v>20</v>
      </c>
      <c r="K36" s="67"/>
      <c r="L36" s="67"/>
      <c r="M36" s="67"/>
      <c r="N36" s="67"/>
      <c r="O36" s="67"/>
      <c r="P36" s="51">
        <f t="shared" si="2"/>
        <v>1575.42</v>
      </c>
    </row>
    <row r="37" spans="1:16" ht="12" customHeight="1">
      <c r="A37" s="38">
        <v>26</v>
      </c>
      <c r="B37" s="39" t="s">
        <v>24</v>
      </c>
      <c r="C37" s="48">
        <v>0.25</v>
      </c>
      <c r="D37" s="110">
        <v>43.8</v>
      </c>
      <c r="E37" s="46">
        <f t="shared" si="0"/>
        <v>7</v>
      </c>
      <c r="F37" s="55">
        <f t="shared" si="1"/>
        <v>40.733999999999995</v>
      </c>
      <c r="G37" s="64"/>
      <c r="H37" s="65">
        <v>90</v>
      </c>
      <c r="I37" s="67"/>
      <c r="J37" s="67">
        <v>30</v>
      </c>
      <c r="K37" s="67"/>
      <c r="L37" s="67"/>
      <c r="M37" s="67"/>
      <c r="N37" s="67">
        <v>30</v>
      </c>
      <c r="O37" s="67"/>
      <c r="P37" s="51">
        <f t="shared" si="2"/>
        <v>6110.099999999999</v>
      </c>
    </row>
    <row r="38" spans="1:16" ht="12" customHeight="1">
      <c r="A38" s="38">
        <v>27</v>
      </c>
      <c r="B38" s="39" t="s">
        <v>24</v>
      </c>
      <c r="C38" s="48">
        <v>0.5</v>
      </c>
      <c r="D38" s="110">
        <v>81.8</v>
      </c>
      <c r="E38" s="46">
        <f t="shared" si="0"/>
        <v>7</v>
      </c>
      <c r="F38" s="55">
        <f t="shared" si="1"/>
        <v>76.074</v>
      </c>
      <c r="G38" s="64">
        <v>20</v>
      </c>
      <c r="H38" s="65">
        <v>100</v>
      </c>
      <c r="I38" s="67">
        <v>80</v>
      </c>
      <c r="J38" s="67"/>
      <c r="K38" s="67"/>
      <c r="L38" s="67">
        <v>20</v>
      </c>
      <c r="M38" s="67"/>
      <c r="N38" s="67">
        <v>20</v>
      </c>
      <c r="O38" s="67"/>
      <c r="P38" s="51">
        <f t="shared" si="2"/>
        <v>18257.76</v>
      </c>
    </row>
    <row r="39" spans="1:16" ht="12" customHeight="1">
      <c r="A39" s="38">
        <v>28</v>
      </c>
      <c r="B39" s="39" t="s">
        <v>25</v>
      </c>
      <c r="C39" s="48">
        <v>0.5</v>
      </c>
      <c r="D39" s="110">
        <v>85.1</v>
      </c>
      <c r="E39" s="46">
        <f t="shared" si="0"/>
        <v>7</v>
      </c>
      <c r="F39" s="55">
        <f t="shared" si="1"/>
        <v>79.143</v>
      </c>
      <c r="G39" s="64"/>
      <c r="H39" s="65"/>
      <c r="I39" s="67"/>
      <c r="J39" s="67"/>
      <c r="K39" s="67"/>
      <c r="L39" s="67"/>
      <c r="M39" s="67"/>
      <c r="N39" s="67"/>
      <c r="O39" s="67"/>
      <c r="P39" s="51">
        <f t="shared" si="2"/>
        <v>0</v>
      </c>
    </row>
    <row r="40" spans="1:16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2" customHeight="1">
      <c r="A41" s="38">
        <v>29</v>
      </c>
      <c r="B41" s="41" t="s">
        <v>27</v>
      </c>
      <c r="C41" s="48">
        <v>0.5</v>
      </c>
      <c r="D41" s="55">
        <v>99.5</v>
      </c>
      <c r="E41" s="46">
        <f t="shared" si="0"/>
        <v>7</v>
      </c>
      <c r="F41" s="55">
        <v>92.5</v>
      </c>
      <c r="G41" s="64"/>
      <c r="H41" s="65"/>
      <c r="I41" s="67"/>
      <c r="J41" s="67"/>
      <c r="K41" s="67"/>
      <c r="L41" s="67"/>
      <c r="M41" s="67"/>
      <c r="N41" s="67">
        <v>20</v>
      </c>
      <c r="O41" s="67"/>
      <c r="P41" s="51">
        <f aca="true" t="shared" si="3" ref="P41:P62">(SUM(G41:O41))*F41</f>
        <v>1850</v>
      </c>
    </row>
    <row r="42" spans="1:16" ht="12" customHeight="1">
      <c r="A42" s="38">
        <v>30</v>
      </c>
      <c r="B42" s="41" t="s">
        <v>28</v>
      </c>
      <c r="C42" s="48" t="s">
        <v>29</v>
      </c>
      <c r="D42" s="55">
        <v>31.3</v>
      </c>
      <c r="E42" s="46">
        <f t="shared" si="0"/>
        <v>7</v>
      </c>
      <c r="F42" s="55">
        <v>29.11</v>
      </c>
      <c r="G42" s="64"/>
      <c r="H42" s="65"/>
      <c r="I42" s="67"/>
      <c r="J42" s="67"/>
      <c r="K42" s="67"/>
      <c r="L42" s="67"/>
      <c r="M42" s="67"/>
      <c r="N42" s="67"/>
      <c r="O42" s="67"/>
      <c r="P42" s="51">
        <f t="shared" si="3"/>
        <v>0</v>
      </c>
    </row>
    <row r="43" spans="1:16" ht="12" customHeight="1">
      <c r="A43" s="38">
        <v>31</v>
      </c>
      <c r="B43" s="41" t="s">
        <v>28</v>
      </c>
      <c r="C43" s="48">
        <v>0.5</v>
      </c>
      <c r="D43" s="55">
        <v>95</v>
      </c>
      <c r="E43" s="46">
        <f t="shared" si="0"/>
        <v>7</v>
      </c>
      <c r="F43" s="55">
        <v>88.38</v>
      </c>
      <c r="G43" s="64"/>
      <c r="H43" s="65"/>
      <c r="I43" s="67">
        <v>20</v>
      </c>
      <c r="J43" s="67"/>
      <c r="K43" s="67"/>
      <c r="L43" s="67"/>
      <c r="M43" s="67">
        <v>20</v>
      </c>
      <c r="N43" s="67">
        <v>20</v>
      </c>
      <c r="O43" s="67"/>
      <c r="P43" s="51">
        <f t="shared" si="3"/>
        <v>5302.799999999999</v>
      </c>
    </row>
    <row r="44" spans="1:16" ht="12" customHeight="1">
      <c r="A44" s="38">
        <v>32</v>
      </c>
      <c r="B44" s="41" t="s">
        <v>30</v>
      </c>
      <c r="C44" s="48">
        <v>0.5</v>
      </c>
      <c r="D44" s="55">
        <v>77</v>
      </c>
      <c r="E44" s="46">
        <f t="shared" si="0"/>
        <v>7</v>
      </c>
      <c r="F44" s="55">
        <v>71.61</v>
      </c>
      <c r="G44" s="64"/>
      <c r="H44" s="65"/>
      <c r="I44" s="67"/>
      <c r="J44" s="67"/>
      <c r="K44" s="67"/>
      <c r="L44" s="67"/>
      <c r="M44" s="67"/>
      <c r="N44" s="67">
        <v>20</v>
      </c>
      <c r="O44" s="67"/>
      <c r="P44" s="51">
        <f t="shared" si="3"/>
        <v>1432.2</v>
      </c>
    </row>
    <row r="45" spans="1:16" ht="12" customHeight="1">
      <c r="A45" s="38">
        <v>33</v>
      </c>
      <c r="B45" s="41" t="s">
        <v>31</v>
      </c>
      <c r="C45" s="48">
        <v>0.5</v>
      </c>
      <c r="D45" s="55">
        <v>76</v>
      </c>
      <c r="E45" s="46">
        <f t="shared" si="0"/>
        <v>7</v>
      </c>
      <c r="F45" s="55">
        <v>70.68</v>
      </c>
      <c r="G45" s="64"/>
      <c r="H45" s="65"/>
      <c r="I45" s="67">
        <v>20</v>
      </c>
      <c r="J45" s="67"/>
      <c r="K45" s="67"/>
      <c r="L45" s="67"/>
      <c r="M45" s="67"/>
      <c r="N45" s="67"/>
      <c r="O45" s="67"/>
      <c r="P45" s="51">
        <f t="shared" si="3"/>
        <v>1413.6000000000001</v>
      </c>
    </row>
    <row r="46" spans="1:16" ht="12" customHeight="1">
      <c r="A46" s="38">
        <v>34</v>
      </c>
      <c r="B46" s="41" t="s">
        <v>32</v>
      </c>
      <c r="C46" s="48">
        <v>0.5</v>
      </c>
      <c r="D46" s="55">
        <v>75</v>
      </c>
      <c r="E46" s="46">
        <f t="shared" si="0"/>
        <v>7</v>
      </c>
      <c r="F46" s="55">
        <v>69.75</v>
      </c>
      <c r="G46" s="64"/>
      <c r="H46" s="65"/>
      <c r="I46" s="67"/>
      <c r="J46" s="67"/>
      <c r="K46" s="67"/>
      <c r="L46" s="67"/>
      <c r="M46" s="67"/>
      <c r="N46" s="67"/>
      <c r="O46" s="67"/>
      <c r="P46" s="51">
        <f t="shared" si="3"/>
        <v>0</v>
      </c>
    </row>
    <row r="47" spans="1:16" ht="12" customHeight="1">
      <c r="A47" s="38">
        <v>35</v>
      </c>
      <c r="B47" s="41" t="s">
        <v>33</v>
      </c>
      <c r="C47" s="48" t="s">
        <v>29</v>
      </c>
      <c r="D47" s="55">
        <v>28.7</v>
      </c>
      <c r="E47" s="46">
        <f t="shared" si="0"/>
        <v>7</v>
      </c>
      <c r="F47" s="55">
        <v>26.69</v>
      </c>
      <c r="G47" s="64"/>
      <c r="H47" s="65"/>
      <c r="I47" s="67"/>
      <c r="J47" s="67"/>
      <c r="K47" s="67"/>
      <c r="L47" s="67"/>
      <c r="M47" s="67"/>
      <c r="N47" s="67"/>
      <c r="O47" s="67"/>
      <c r="P47" s="51">
        <f t="shared" si="3"/>
        <v>0</v>
      </c>
    </row>
    <row r="48" spans="1:16" ht="12" customHeight="1">
      <c r="A48" s="38">
        <v>36</v>
      </c>
      <c r="B48" s="41" t="s">
        <v>34</v>
      </c>
      <c r="C48" s="48">
        <v>0.5</v>
      </c>
      <c r="D48" s="55">
        <v>75</v>
      </c>
      <c r="E48" s="46">
        <f t="shared" si="0"/>
        <v>7</v>
      </c>
      <c r="F48" s="55">
        <v>69.75</v>
      </c>
      <c r="G48" s="64"/>
      <c r="H48" s="65"/>
      <c r="I48" s="67">
        <v>20</v>
      </c>
      <c r="J48" s="67"/>
      <c r="K48" s="67"/>
      <c r="L48" s="67"/>
      <c r="M48" s="67"/>
      <c r="N48" s="67"/>
      <c r="O48" s="67"/>
      <c r="P48" s="51">
        <f t="shared" si="3"/>
        <v>1395</v>
      </c>
    </row>
    <row r="49" spans="1:16" ht="12" customHeight="1">
      <c r="A49" s="38">
        <v>37</v>
      </c>
      <c r="B49" s="41" t="s">
        <v>35</v>
      </c>
      <c r="C49" s="48">
        <v>0.5</v>
      </c>
      <c r="D49" s="55">
        <v>82</v>
      </c>
      <c r="E49" s="46">
        <f t="shared" si="0"/>
        <v>7</v>
      </c>
      <c r="F49" s="55">
        <v>76.26</v>
      </c>
      <c r="G49" s="64"/>
      <c r="H49" s="65"/>
      <c r="I49" s="67">
        <v>20</v>
      </c>
      <c r="J49" s="67"/>
      <c r="K49" s="67"/>
      <c r="L49" s="67"/>
      <c r="M49" s="67"/>
      <c r="N49" s="67"/>
      <c r="O49" s="67"/>
      <c r="P49" s="51">
        <f t="shared" si="3"/>
        <v>1525.2</v>
      </c>
    </row>
    <row r="50" spans="1:16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0"/>
        <v>7</v>
      </c>
      <c r="F50" s="55">
        <v>87.32</v>
      </c>
      <c r="G50" s="64"/>
      <c r="H50" s="65"/>
      <c r="I50" s="67"/>
      <c r="J50" s="67"/>
      <c r="K50" s="67"/>
      <c r="L50" s="67"/>
      <c r="M50" s="67"/>
      <c r="N50" s="67"/>
      <c r="O50" s="67"/>
      <c r="P50" s="51">
        <f t="shared" si="3"/>
        <v>0</v>
      </c>
    </row>
    <row r="51" spans="1:16" ht="12" customHeight="1">
      <c r="A51" s="38">
        <v>39</v>
      </c>
      <c r="B51" s="41" t="s">
        <v>37</v>
      </c>
      <c r="C51" s="48">
        <v>0.5</v>
      </c>
      <c r="D51" s="55">
        <v>93.3</v>
      </c>
      <c r="E51" s="46">
        <f t="shared" si="0"/>
        <v>7</v>
      </c>
      <c r="F51" s="55">
        <v>86.77</v>
      </c>
      <c r="G51" s="64"/>
      <c r="H51" s="65"/>
      <c r="I51" s="67"/>
      <c r="J51" s="67"/>
      <c r="K51" s="67"/>
      <c r="L51" s="67"/>
      <c r="M51" s="67"/>
      <c r="N51" s="67"/>
      <c r="O51" s="67"/>
      <c r="P51" s="51">
        <f t="shared" si="3"/>
        <v>0</v>
      </c>
    </row>
    <row r="52" spans="1:16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0"/>
        <v>7</v>
      </c>
      <c r="F52" s="55">
        <v>86.77</v>
      </c>
      <c r="G52" s="64"/>
      <c r="H52" s="65"/>
      <c r="I52" s="67"/>
      <c r="J52" s="67"/>
      <c r="K52" s="67"/>
      <c r="L52" s="67"/>
      <c r="M52" s="67"/>
      <c r="N52" s="67"/>
      <c r="O52" s="67"/>
      <c r="P52" s="51">
        <f t="shared" si="3"/>
        <v>0</v>
      </c>
    </row>
    <row r="53" spans="1:16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0"/>
        <v>7</v>
      </c>
      <c r="F53" s="55">
        <v>87.33</v>
      </c>
      <c r="G53" s="64"/>
      <c r="H53" s="65"/>
      <c r="I53" s="67"/>
      <c r="J53" s="67"/>
      <c r="K53" s="67"/>
      <c r="L53" s="67"/>
      <c r="M53" s="67"/>
      <c r="N53" s="67"/>
      <c r="O53" s="67"/>
      <c r="P53" s="51">
        <f t="shared" si="3"/>
        <v>0</v>
      </c>
    </row>
    <row r="54" spans="1:16" ht="12" customHeight="1">
      <c r="A54" s="38">
        <v>42</v>
      </c>
      <c r="B54" s="41" t="s">
        <v>40</v>
      </c>
      <c r="C54" s="48">
        <v>0.5</v>
      </c>
      <c r="D54" s="55">
        <v>85</v>
      </c>
      <c r="E54" s="46">
        <f t="shared" si="0"/>
        <v>7</v>
      </c>
      <c r="F54" s="55">
        <v>79.05</v>
      </c>
      <c r="G54" s="64"/>
      <c r="H54" s="65"/>
      <c r="I54" s="67"/>
      <c r="J54" s="67"/>
      <c r="K54" s="67"/>
      <c r="L54" s="67"/>
      <c r="M54" s="67"/>
      <c r="N54" s="67"/>
      <c r="O54" s="67">
        <v>20</v>
      </c>
      <c r="P54" s="51">
        <f t="shared" si="3"/>
        <v>1581</v>
      </c>
    </row>
    <row r="55" spans="1:16" ht="12" customHeight="1">
      <c r="A55" s="38">
        <v>43</v>
      </c>
      <c r="B55" s="41" t="s">
        <v>41</v>
      </c>
      <c r="C55" s="48">
        <v>0.5</v>
      </c>
      <c r="D55" s="55">
        <v>78</v>
      </c>
      <c r="E55" s="46">
        <f t="shared" si="0"/>
        <v>7</v>
      </c>
      <c r="F55" s="55">
        <v>72.54</v>
      </c>
      <c r="G55" s="64"/>
      <c r="H55" s="65"/>
      <c r="I55" s="67"/>
      <c r="J55" s="67"/>
      <c r="K55" s="67"/>
      <c r="L55" s="67"/>
      <c r="M55" s="67">
        <v>20</v>
      </c>
      <c r="N55" s="67"/>
      <c r="O55" s="67">
        <v>20</v>
      </c>
      <c r="P55" s="51">
        <f t="shared" si="3"/>
        <v>2901.6000000000004</v>
      </c>
    </row>
    <row r="56" spans="1:16" ht="12" customHeight="1">
      <c r="A56" s="38">
        <v>44</v>
      </c>
      <c r="B56" s="41" t="s">
        <v>42</v>
      </c>
      <c r="C56" s="48">
        <v>0.5</v>
      </c>
      <c r="D56" s="55">
        <v>95</v>
      </c>
      <c r="E56" s="46">
        <f t="shared" si="0"/>
        <v>7</v>
      </c>
      <c r="F56" s="55">
        <v>88.35</v>
      </c>
      <c r="G56" s="64"/>
      <c r="H56" s="65"/>
      <c r="I56" s="67"/>
      <c r="J56" s="67"/>
      <c r="K56" s="67"/>
      <c r="L56" s="67"/>
      <c r="M56" s="67"/>
      <c r="N56" s="67"/>
      <c r="O56" s="67"/>
      <c r="P56" s="51">
        <f t="shared" si="3"/>
        <v>0</v>
      </c>
    </row>
    <row r="57" spans="1:16" ht="12" customHeight="1">
      <c r="A57" s="38">
        <v>45</v>
      </c>
      <c r="B57" s="41" t="s">
        <v>43</v>
      </c>
      <c r="C57" s="48" t="s">
        <v>29</v>
      </c>
      <c r="D57" s="55">
        <v>30.7</v>
      </c>
      <c r="E57" s="46">
        <f t="shared" si="0"/>
        <v>7</v>
      </c>
      <c r="F57" s="55">
        <v>28.55</v>
      </c>
      <c r="G57" s="64"/>
      <c r="H57" s="65"/>
      <c r="I57" s="67"/>
      <c r="J57" s="67"/>
      <c r="K57" s="67"/>
      <c r="L57" s="67"/>
      <c r="M57" s="67"/>
      <c r="N57" s="67"/>
      <c r="O57" s="67"/>
      <c r="P57" s="51">
        <f t="shared" si="3"/>
        <v>0</v>
      </c>
    </row>
    <row r="58" spans="1:16" ht="12" customHeight="1">
      <c r="A58" s="38">
        <v>46</v>
      </c>
      <c r="B58" s="41" t="s">
        <v>43</v>
      </c>
      <c r="C58" s="48">
        <v>0.5</v>
      </c>
      <c r="D58" s="55">
        <v>99.9</v>
      </c>
      <c r="E58" s="46">
        <f t="shared" si="0"/>
        <v>7</v>
      </c>
      <c r="F58" s="55">
        <v>92.9</v>
      </c>
      <c r="G58" s="64"/>
      <c r="H58" s="65"/>
      <c r="I58" s="67"/>
      <c r="J58" s="67"/>
      <c r="K58" s="67"/>
      <c r="L58" s="67"/>
      <c r="M58" s="67"/>
      <c r="N58" s="67"/>
      <c r="O58" s="67"/>
      <c r="P58" s="51">
        <f t="shared" si="3"/>
        <v>0</v>
      </c>
    </row>
    <row r="59" spans="1:16" ht="12" customHeight="1">
      <c r="A59" s="38">
        <v>47</v>
      </c>
      <c r="B59" s="41" t="s">
        <v>44</v>
      </c>
      <c r="C59" s="48" t="s">
        <v>29</v>
      </c>
      <c r="D59" s="55">
        <v>42.9</v>
      </c>
      <c r="E59" s="46">
        <f t="shared" si="0"/>
        <v>7</v>
      </c>
      <c r="F59" s="55">
        <v>39.9</v>
      </c>
      <c r="G59" s="64"/>
      <c r="H59" s="65"/>
      <c r="I59" s="67"/>
      <c r="J59" s="67"/>
      <c r="K59" s="67"/>
      <c r="L59" s="67"/>
      <c r="M59" s="67"/>
      <c r="N59" s="67"/>
      <c r="O59" s="67"/>
      <c r="P59" s="51">
        <f t="shared" si="3"/>
        <v>0</v>
      </c>
    </row>
    <row r="60" spans="1:16" ht="12" customHeight="1">
      <c r="A60" s="38">
        <v>48</v>
      </c>
      <c r="B60" s="41" t="s">
        <v>45</v>
      </c>
      <c r="C60" s="48">
        <v>0.5</v>
      </c>
      <c r="D60" s="55">
        <v>163</v>
      </c>
      <c r="E60" s="46">
        <f t="shared" si="0"/>
        <v>7</v>
      </c>
      <c r="F60" s="55">
        <v>151.6</v>
      </c>
      <c r="G60" s="64"/>
      <c r="H60" s="65"/>
      <c r="I60" s="67"/>
      <c r="J60" s="67"/>
      <c r="K60" s="67"/>
      <c r="L60" s="67"/>
      <c r="M60" s="67"/>
      <c r="N60" s="67"/>
      <c r="O60" s="67"/>
      <c r="P60" s="51">
        <f t="shared" si="3"/>
        <v>0</v>
      </c>
    </row>
    <row r="61" spans="1:16" ht="12" customHeight="1">
      <c r="A61" s="38">
        <v>49</v>
      </c>
      <c r="B61" s="41" t="s">
        <v>46</v>
      </c>
      <c r="C61" s="48">
        <v>0.5</v>
      </c>
      <c r="D61" s="55">
        <v>89.9</v>
      </c>
      <c r="E61" s="46">
        <f t="shared" si="0"/>
        <v>7</v>
      </c>
      <c r="F61" s="55">
        <v>83.6</v>
      </c>
      <c r="G61" s="64"/>
      <c r="H61" s="65"/>
      <c r="I61" s="67"/>
      <c r="J61" s="67"/>
      <c r="K61" s="67"/>
      <c r="L61" s="67"/>
      <c r="M61" s="67"/>
      <c r="N61" s="67"/>
      <c r="O61" s="67"/>
      <c r="P61" s="51">
        <f t="shared" si="3"/>
        <v>0</v>
      </c>
    </row>
    <row r="62" spans="1:16" ht="12" customHeight="1">
      <c r="A62" s="38">
        <v>50</v>
      </c>
      <c r="B62" s="41" t="s">
        <v>47</v>
      </c>
      <c r="C62" s="48">
        <v>0.5</v>
      </c>
      <c r="D62" s="55">
        <v>165</v>
      </c>
      <c r="E62" s="46">
        <f t="shared" si="0"/>
        <v>7</v>
      </c>
      <c r="F62" s="55">
        <v>153.45</v>
      </c>
      <c r="G62" s="64">
        <v>20</v>
      </c>
      <c r="H62" s="65"/>
      <c r="I62" s="67"/>
      <c r="J62" s="67"/>
      <c r="K62" s="67"/>
      <c r="L62" s="67">
        <v>20</v>
      </c>
      <c r="M62" s="67"/>
      <c r="N62" s="67"/>
      <c r="O62" s="67"/>
      <c r="P62" s="51">
        <f t="shared" si="3"/>
        <v>6138</v>
      </c>
    </row>
    <row r="63" spans="1:16" ht="12" customHeight="1">
      <c r="A63" s="155" t="s">
        <v>50</v>
      </c>
      <c r="B63" s="156"/>
      <c r="C63" s="15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  <row r="64" spans="1:16" ht="12" customHeight="1">
      <c r="A64" s="38">
        <v>53</v>
      </c>
      <c r="B64" s="59" t="s">
        <v>51</v>
      </c>
      <c r="C64" s="48">
        <v>0.7</v>
      </c>
      <c r="D64" s="55">
        <v>186.9</v>
      </c>
      <c r="E64" s="46">
        <v>7</v>
      </c>
      <c r="F64" s="55">
        <v>173.81</v>
      </c>
      <c r="G64" s="64">
        <v>12</v>
      </c>
      <c r="H64" s="65">
        <v>24</v>
      </c>
      <c r="I64" s="67">
        <v>24</v>
      </c>
      <c r="J64" s="67">
        <v>12</v>
      </c>
      <c r="K64" s="67"/>
      <c r="L64" s="67"/>
      <c r="M64" s="67">
        <v>12</v>
      </c>
      <c r="N64" s="67">
        <v>24</v>
      </c>
      <c r="O64" s="67"/>
      <c r="P64" s="51">
        <f aca="true" t="shared" si="4" ref="P64:P70">(SUM(G64:O64))*F64</f>
        <v>18771.48</v>
      </c>
    </row>
    <row r="65" spans="1:16" ht="12" customHeight="1">
      <c r="A65" s="38">
        <v>54</v>
      </c>
      <c r="B65" s="59" t="s">
        <v>52</v>
      </c>
      <c r="C65" s="48">
        <v>0.7</v>
      </c>
      <c r="D65" s="55">
        <v>191.5</v>
      </c>
      <c r="E65" s="46">
        <f aca="true" t="shared" si="5" ref="E65:E70">E64</f>
        <v>7</v>
      </c>
      <c r="F65" s="55">
        <v>178.1</v>
      </c>
      <c r="G65" s="64"/>
      <c r="H65" s="65"/>
      <c r="I65" s="67"/>
      <c r="J65" s="67"/>
      <c r="K65" s="67"/>
      <c r="L65" s="67"/>
      <c r="M65" s="67"/>
      <c r="N65" s="67">
        <v>12</v>
      </c>
      <c r="O65" s="67"/>
      <c r="P65" s="51">
        <f t="shared" si="4"/>
        <v>2137.2</v>
      </c>
    </row>
    <row r="66" spans="1:16" ht="12" customHeight="1">
      <c r="A66" s="38">
        <v>55</v>
      </c>
      <c r="B66" s="59" t="s">
        <v>53</v>
      </c>
      <c r="C66" s="48">
        <v>0.7</v>
      </c>
      <c r="D66" s="55">
        <v>211.2</v>
      </c>
      <c r="E66" s="46">
        <f t="shared" si="5"/>
        <v>7</v>
      </c>
      <c r="F66" s="55">
        <v>196.42</v>
      </c>
      <c r="G66" s="64">
        <v>6</v>
      </c>
      <c r="H66" s="65"/>
      <c r="I66" s="67"/>
      <c r="J66" s="67"/>
      <c r="K66" s="67"/>
      <c r="L66" s="67"/>
      <c r="M66" s="67">
        <v>6</v>
      </c>
      <c r="N66" s="67">
        <v>6</v>
      </c>
      <c r="O66" s="67"/>
      <c r="P66" s="51">
        <f t="shared" si="4"/>
        <v>3535.56</v>
      </c>
    </row>
    <row r="67" spans="1:16" ht="12" customHeight="1">
      <c r="A67" s="38">
        <v>56</v>
      </c>
      <c r="B67" s="59" t="s">
        <v>54</v>
      </c>
      <c r="C67" s="48">
        <v>0.7</v>
      </c>
      <c r="D67" s="55">
        <v>196.1</v>
      </c>
      <c r="E67" s="46">
        <f t="shared" si="5"/>
        <v>7</v>
      </c>
      <c r="F67" s="55">
        <v>182.37</v>
      </c>
      <c r="G67" s="64"/>
      <c r="H67" s="65"/>
      <c r="I67" s="67"/>
      <c r="J67" s="67"/>
      <c r="K67" s="67"/>
      <c r="L67" s="67"/>
      <c r="M67" s="67">
        <v>12</v>
      </c>
      <c r="N67" s="67"/>
      <c r="O67" s="67"/>
      <c r="P67" s="51">
        <f t="shared" si="4"/>
        <v>2188.44</v>
      </c>
    </row>
    <row r="68" spans="1:16" ht="12" customHeight="1">
      <c r="A68" s="38">
        <v>57</v>
      </c>
      <c r="B68" s="59" t="s">
        <v>55</v>
      </c>
      <c r="C68" s="48">
        <v>0.7</v>
      </c>
      <c r="D68" s="55">
        <v>185.4</v>
      </c>
      <c r="E68" s="46">
        <f t="shared" si="5"/>
        <v>7</v>
      </c>
      <c r="F68" s="55">
        <v>172.42</v>
      </c>
      <c r="G68" s="64"/>
      <c r="H68" s="65"/>
      <c r="I68" s="67"/>
      <c r="J68" s="67"/>
      <c r="K68" s="67"/>
      <c r="L68" s="67"/>
      <c r="M68" s="67">
        <v>12</v>
      </c>
      <c r="N68" s="67"/>
      <c r="O68" s="67"/>
      <c r="P68" s="51">
        <f t="shared" si="4"/>
        <v>2069.04</v>
      </c>
    </row>
    <row r="69" spans="1:16" ht="12" customHeight="1">
      <c r="A69" s="38"/>
      <c r="B69" s="59" t="s">
        <v>58</v>
      </c>
      <c r="C69" s="60"/>
      <c r="D69" s="55">
        <v>20.4</v>
      </c>
      <c r="E69" s="46">
        <f t="shared" si="5"/>
        <v>7</v>
      </c>
      <c r="F69" s="55">
        <v>18.97</v>
      </c>
      <c r="G69" s="64"/>
      <c r="H69" s="65"/>
      <c r="I69" s="67"/>
      <c r="J69" s="67"/>
      <c r="K69" s="67"/>
      <c r="L69" s="67"/>
      <c r="M69" s="8" t="s">
        <v>1</v>
      </c>
      <c r="N69" s="67"/>
      <c r="O69" s="67"/>
      <c r="P69" s="51">
        <f t="shared" si="4"/>
        <v>0</v>
      </c>
    </row>
    <row r="70" spans="1:16" ht="12" customHeight="1">
      <c r="A70" s="38"/>
      <c r="B70" s="59" t="s">
        <v>59</v>
      </c>
      <c r="C70" s="60"/>
      <c r="D70" s="55">
        <v>6.7</v>
      </c>
      <c r="E70" s="46">
        <f t="shared" si="5"/>
        <v>7</v>
      </c>
      <c r="F70" s="55">
        <v>6.23</v>
      </c>
      <c r="G70" s="64"/>
      <c r="H70" s="65"/>
      <c r="I70" s="67"/>
      <c r="J70" s="67"/>
      <c r="K70" s="67"/>
      <c r="L70" s="67"/>
      <c r="M70" s="67"/>
      <c r="N70" s="67"/>
      <c r="O70" s="67"/>
      <c r="P70" s="51">
        <f t="shared" si="4"/>
        <v>0</v>
      </c>
    </row>
    <row r="71" spans="1:16" ht="12" customHeight="1">
      <c r="A71" s="38"/>
      <c r="B71" s="40" t="s">
        <v>99</v>
      </c>
      <c r="C71" s="60"/>
      <c r="D71" s="55">
        <v>221</v>
      </c>
      <c r="E71" s="46">
        <v>7</v>
      </c>
      <c r="F71" s="55">
        <v>205.53</v>
      </c>
      <c r="G71" s="64"/>
      <c r="H71" s="65"/>
      <c r="I71" s="67"/>
      <c r="J71" s="67"/>
      <c r="K71" s="67"/>
      <c r="L71" s="67"/>
      <c r="M71" s="67"/>
      <c r="N71" s="67"/>
      <c r="O71" s="67"/>
      <c r="P71" s="51">
        <f>SUM(G71+H71+I71+J71+K71+L71+M71+O71)*F71</f>
        <v>0</v>
      </c>
    </row>
    <row r="72" spans="1:16" ht="12" customHeight="1">
      <c r="A72" s="38"/>
      <c r="B72" s="40" t="s">
        <v>100</v>
      </c>
      <c r="C72" s="60"/>
      <c r="D72" s="55">
        <v>221</v>
      </c>
      <c r="E72" s="46">
        <v>7</v>
      </c>
      <c r="F72" s="55">
        <v>205.53</v>
      </c>
      <c r="G72" s="64"/>
      <c r="H72" s="65"/>
      <c r="I72" s="67"/>
      <c r="J72" s="67"/>
      <c r="K72" s="67"/>
      <c r="L72" s="67"/>
      <c r="M72" s="67"/>
      <c r="N72" s="67"/>
      <c r="O72" s="67"/>
      <c r="P72" s="51">
        <f>SUM(G72+H72+I72+J72+K72+L72+M72+O72)*F72</f>
        <v>0</v>
      </c>
    </row>
    <row r="73" spans="1:16" ht="12" customHeight="1">
      <c r="A73" s="38"/>
      <c r="B73" s="40" t="s">
        <v>101</v>
      </c>
      <c r="C73" s="60"/>
      <c r="D73" s="55">
        <v>221</v>
      </c>
      <c r="E73" s="46">
        <v>7</v>
      </c>
      <c r="F73" s="55">
        <v>205.53</v>
      </c>
      <c r="G73" s="64"/>
      <c r="H73" s="65"/>
      <c r="I73" s="67"/>
      <c r="J73" s="67"/>
      <c r="K73" s="67"/>
      <c r="L73" s="67"/>
      <c r="M73" s="67"/>
      <c r="N73" s="67"/>
      <c r="O73" s="67"/>
      <c r="P73" s="51">
        <f>SUM(G73+H73+I73+J73+K73+L73+M73+O73)*F73</f>
        <v>0</v>
      </c>
    </row>
    <row r="74" spans="1:16" ht="12" customHeight="1">
      <c r="A74" s="38"/>
      <c r="B74" s="40" t="s">
        <v>102</v>
      </c>
      <c r="C74" s="60"/>
      <c r="D74" s="55">
        <v>221</v>
      </c>
      <c r="E74" s="46">
        <v>7</v>
      </c>
      <c r="F74" s="55">
        <v>205.53</v>
      </c>
      <c r="G74" s="64"/>
      <c r="H74" s="65"/>
      <c r="I74" s="67"/>
      <c r="J74" s="67"/>
      <c r="K74" s="67"/>
      <c r="L74" s="67"/>
      <c r="M74" s="67"/>
      <c r="N74" s="67"/>
      <c r="O74" s="67"/>
      <c r="P74" s="51">
        <f>SUM(G74+H74+I74+J74+K74+L74+M74+O74)*F74</f>
        <v>0</v>
      </c>
    </row>
    <row r="75" spans="1:16" ht="12" customHeight="1" thickBo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16" ht="13.5" thickBot="1">
      <c r="A76" s="1"/>
      <c r="O76" t="s">
        <v>92</v>
      </c>
      <c r="P76" s="58">
        <f>SUM(P12:P71)</f>
        <v>184313.02400000006</v>
      </c>
    </row>
    <row r="77" ht="12.75">
      <c r="A77" s="1"/>
    </row>
    <row r="78" spans="1:15" ht="12.75">
      <c r="A78" s="1"/>
      <c r="O78" s="63"/>
    </row>
    <row r="79" ht="12.75">
      <c r="A79" s="1"/>
    </row>
    <row r="80" ht="12.75">
      <c r="A80" s="2"/>
    </row>
    <row r="81" ht="12.75">
      <c r="A81" s="3"/>
    </row>
  </sheetData>
  <sheetProtection/>
  <mergeCells count="7">
    <mergeCell ref="A63:C63"/>
    <mergeCell ref="A7:A10"/>
    <mergeCell ref="B7:B10"/>
    <mergeCell ref="C7:C10"/>
    <mergeCell ref="G7:G8"/>
    <mergeCell ref="A11:C11"/>
    <mergeCell ref="A40:C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3.375" style="0" customWidth="1"/>
    <col min="2" max="2" width="42.375" style="0" customWidth="1"/>
    <col min="3" max="3" width="13.50390625" style="0" customWidth="1"/>
    <col min="4" max="4" width="9.00390625" style="57" customWidth="1"/>
    <col min="5" max="5" width="8.00390625" style="57" customWidth="1"/>
    <col min="6" max="6" width="12.125" style="0" customWidth="1"/>
    <col min="7" max="14" width="5.625" style="45" customWidth="1"/>
    <col min="15" max="15" width="5.625" style="0" customWidth="1"/>
    <col min="16" max="16" width="12.50390625" style="0" customWidth="1"/>
  </cols>
  <sheetData>
    <row r="1" spans="1:15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42"/>
      <c r="O1" s="8"/>
    </row>
    <row r="2" spans="1:15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42"/>
      <c r="O2" s="8"/>
    </row>
    <row r="3" spans="1:15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42"/>
      <c r="O3" s="8"/>
    </row>
    <row r="4" spans="1:15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42"/>
      <c r="O4" s="8"/>
    </row>
    <row r="5" spans="1:15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42"/>
      <c r="O5" s="8"/>
    </row>
    <row r="6" spans="1:15" ht="1.5" customHeight="1">
      <c r="A6" s="147"/>
      <c r="B6" s="6"/>
      <c r="C6" s="6"/>
      <c r="D6" s="148"/>
      <c r="E6" s="148"/>
      <c r="F6" s="6"/>
      <c r="G6" s="144"/>
      <c r="H6" s="144"/>
      <c r="I6" s="144"/>
      <c r="J6" s="144"/>
      <c r="K6" s="144"/>
      <c r="L6" s="144"/>
      <c r="M6" s="144"/>
      <c r="N6" s="144"/>
      <c r="O6" s="22"/>
    </row>
    <row r="7" spans="1:15" ht="28.5" customHeight="1">
      <c r="A7" s="36"/>
      <c r="B7" s="151" t="s">
        <v>110</v>
      </c>
      <c r="C7" s="8"/>
      <c r="D7" s="51"/>
      <c r="E7" s="51"/>
      <c r="F7" s="8"/>
      <c r="G7" s="144"/>
      <c r="H7" s="144"/>
      <c r="I7" s="144"/>
      <c r="J7" s="144"/>
      <c r="K7" s="144"/>
      <c r="L7" s="144"/>
      <c r="M7" s="144"/>
      <c r="N7" s="144"/>
      <c r="O7" s="22"/>
    </row>
    <row r="8" spans="1:15" ht="1.5" customHeight="1">
      <c r="A8" s="36"/>
      <c r="B8" s="8"/>
      <c r="C8" s="8"/>
      <c r="D8" s="51"/>
      <c r="E8" s="51"/>
      <c r="F8" s="8"/>
      <c r="G8" s="144"/>
      <c r="H8" s="144"/>
      <c r="I8" s="144"/>
      <c r="J8" s="144"/>
      <c r="K8" s="144"/>
      <c r="L8" s="144"/>
      <c r="M8" s="144"/>
      <c r="N8" s="144"/>
      <c r="O8" s="22"/>
    </row>
    <row r="9" spans="1:14" ht="43.5" customHeight="1">
      <c r="A9" s="8"/>
      <c r="B9" s="34" t="s">
        <v>109</v>
      </c>
      <c r="C9" s="8"/>
      <c r="D9" s="51"/>
      <c r="E9" s="51"/>
      <c r="F9" s="8"/>
      <c r="G9"/>
      <c r="H9"/>
      <c r="I9"/>
      <c r="J9"/>
      <c r="K9"/>
      <c r="L9"/>
      <c r="M9"/>
      <c r="N9"/>
    </row>
    <row r="10" spans="1:14" ht="12" customHeight="1">
      <c r="A10" s="158" t="s">
        <v>2</v>
      </c>
      <c r="B10" s="159" t="s">
        <v>3</v>
      </c>
      <c r="C10" s="159" t="s">
        <v>4</v>
      </c>
      <c r="D10" s="52"/>
      <c r="E10" s="52"/>
      <c r="F10" s="47"/>
      <c r="G10"/>
      <c r="H10"/>
      <c r="I10"/>
      <c r="J10"/>
      <c r="K10"/>
      <c r="L10"/>
      <c r="M10"/>
      <c r="N10"/>
    </row>
    <row r="11" spans="1:14" ht="12" customHeight="1">
      <c r="A11" s="158"/>
      <c r="B11" s="159"/>
      <c r="C11" s="159"/>
      <c r="D11" s="52"/>
      <c r="E11" s="52"/>
      <c r="F11" s="47"/>
      <c r="G11"/>
      <c r="H11"/>
      <c r="I11"/>
      <c r="J11"/>
      <c r="K11"/>
      <c r="L11"/>
      <c r="M11"/>
      <c r="N11"/>
    </row>
    <row r="12" spans="1:14" ht="12" customHeight="1">
      <c r="A12" s="158"/>
      <c r="B12" s="159"/>
      <c r="C12" s="159"/>
      <c r="D12" s="52"/>
      <c r="E12" s="52"/>
      <c r="F12" s="47"/>
      <c r="G12"/>
      <c r="H12"/>
      <c r="I12"/>
      <c r="J12"/>
      <c r="K12"/>
      <c r="L12"/>
      <c r="M12"/>
      <c r="N12"/>
    </row>
    <row r="13" spans="1:14" ht="12" customHeight="1">
      <c r="A13" s="158"/>
      <c r="B13" s="159"/>
      <c r="C13" s="159"/>
      <c r="D13" s="68" t="s">
        <v>89</v>
      </c>
      <c r="E13" s="61" t="s">
        <v>88</v>
      </c>
      <c r="F13" s="61"/>
      <c r="G13"/>
      <c r="H13"/>
      <c r="I13"/>
      <c r="J13"/>
      <c r="K13"/>
      <c r="L13"/>
      <c r="M13"/>
      <c r="N13"/>
    </row>
    <row r="14" spans="1:14" ht="12" customHeight="1">
      <c r="A14" s="160" t="s">
        <v>5</v>
      </c>
      <c r="B14" s="160"/>
      <c r="C14" s="160"/>
      <c r="D14" s="53"/>
      <c r="E14" s="46">
        <v>5</v>
      </c>
      <c r="F14" s="44"/>
      <c r="G14"/>
      <c r="H14"/>
      <c r="I14"/>
      <c r="J14"/>
      <c r="K14"/>
      <c r="L14"/>
      <c r="M14"/>
      <c r="N14"/>
    </row>
    <row r="15" spans="1:14" ht="12" customHeight="1">
      <c r="A15" s="38">
        <v>1</v>
      </c>
      <c r="B15" s="39" t="s">
        <v>6</v>
      </c>
      <c r="C15" s="38">
        <v>0.5</v>
      </c>
      <c r="D15" s="161">
        <v>113.6</v>
      </c>
      <c r="E15" s="46">
        <v>5</v>
      </c>
      <c r="F15" s="145">
        <f>D15-(D15*E15/100)</f>
        <v>107.91999999999999</v>
      </c>
      <c r="G15"/>
      <c r="H15"/>
      <c r="I15"/>
      <c r="J15"/>
      <c r="K15"/>
      <c r="L15"/>
      <c r="M15"/>
      <c r="N15"/>
    </row>
    <row r="16" spans="1:14" ht="13.5" customHeight="1">
      <c r="A16" s="38">
        <v>2</v>
      </c>
      <c r="B16" s="39" t="s">
        <v>6</v>
      </c>
      <c r="C16" s="38">
        <v>0.75</v>
      </c>
      <c r="D16" s="161">
        <v>169</v>
      </c>
      <c r="E16" s="46">
        <f aca="true" t="shared" si="0" ref="E15:E65">E15</f>
        <v>5</v>
      </c>
      <c r="F16" s="145">
        <f aca="true" t="shared" si="1" ref="F15:F77">D16-(D16*E16/100)</f>
        <v>160.55</v>
      </c>
      <c r="G16"/>
      <c r="H16"/>
      <c r="I16"/>
      <c r="J16"/>
      <c r="K16"/>
      <c r="L16"/>
      <c r="M16"/>
      <c r="N16"/>
    </row>
    <row r="17" spans="1:14" ht="12" customHeight="1">
      <c r="A17" s="38">
        <v>3</v>
      </c>
      <c r="B17" s="39" t="s">
        <v>7</v>
      </c>
      <c r="C17" s="38">
        <v>0.5</v>
      </c>
      <c r="D17" s="161">
        <v>113.6</v>
      </c>
      <c r="E17" s="46">
        <f t="shared" si="0"/>
        <v>5</v>
      </c>
      <c r="F17" s="145">
        <f t="shared" si="1"/>
        <v>107.91999999999999</v>
      </c>
      <c r="G17"/>
      <c r="H17"/>
      <c r="I17"/>
      <c r="J17"/>
      <c r="K17"/>
      <c r="L17"/>
      <c r="M17"/>
      <c r="N17"/>
    </row>
    <row r="18" spans="1:14" ht="11.25" customHeight="1">
      <c r="A18" s="38">
        <v>4</v>
      </c>
      <c r="B18" s="39" t="s">
        <v>8</v>
      </c>
      <c r="C18" s="38">
        <v>0.5</v>
      </c>
      <c r="D18" s="161">
        <v>113.6</v>
      </c>
      <c r="E18" s="46">
        <f t="shared" si="0"/>
        <v>5</v>
      </c>
      <c r="F18" s="145">
        <f t="shared" si="1"/>
        <v>107.91999999999999</v>
      </c>
      <c r="G18"/>
      <c r="H18"/>
      <c r="I18"/>
      <c r="J18"/>
      <c r="K18"/>
      <c r="L18"/>
      <c r="M18"/>
      <c r="N18"/>
    </row>
    <row r="19" spans="1:14" ht="11.25" customHeight="1">
      <c r="A19" s="38">
        <v>5</v>
      </c>
      <c r="B19" s="39" t="s">
        <v>9</v>
      </c>
      <c r="C19" s="38">
        <v>0.5</v>
      </c>
      <c r="D19" s="162">
        <v>113.6</v>
      </c>
      <c r="E19" s="46">
        <f t="shared" si="0"/>
        <v>5</v>
      </c>
      <c r="F19" s="145">
        <f t="shared" si="1"/>
        <v>107.91999999999999</v>
      </c>
      <c r="G19"/>
      <c r="H19"/>
      <c r="I19"/>
      <c r="J19"/>
      <c r="K19"/>
      <c r="L19"/>
      <c r="M19"/>
      <c r="N19"/>
    </row>
    <row r="20" spans="1:14" ht="11.25" customHeight="1">
      <c r="A20" s="38">
        <v>6</v>
      </c>
      <c r="B20" s="39" t="s">
        <v>10</v>
      </c>
      <c r="C20" s="38">
        <v>0.7</v>
      </c>
      <c r="D20" s="163">
        <v>317.2</v>
      </c>
      <c r="E20" s="46">
        <f t="shared" si="0"/>
        <v>5</v>
      </c>
      <c r="F20" s="145">
        <f t="shared" si="1"/>
        <v>301.34</v>
      </c>
      <c r="G20"/>
      <c r="H20"/>
      <c r="I20"/>
      <c r="J20"/>
      <c r="K20"/>
      <c r="L20"/>
      <c r="M20"/>
      <c r="N20"/>
    </row>
    <row r="21" spans="1:14" ht="12.75" customHeight="1">
      <c r="A21" s="38">
        <v>7</v>
      </c>
      <c r="B21" s="39" t="s">
        <v>11</v>
      </c>
      <c r="C21" s="38">
        <v>1.75</v>
      </c>
      <c r="D21" s="164">
        <v>550.51</v>
      </c>
      <c r="E21" s="46">
        <f t="shared" si="0"/>
        <v>5</v>
      </c>
      <c r="F21" s="145">
        <f t="shared" si="1"/>
        <v>522.9845</v>
      </c>
      <c r="G21"/>
      <c r="H21"/>
      <c r="I21"/>
      <c r="J21"/>
      <c r="K21"/>
      <c r="L21"/>
      <c r="M21"/>
      <c r="N21"/>
    </row>
    <row r="22" spans="1:14" ht="12" customHeight="1">
      <c r="A22" s="38">
        <v>8</v>
      </c>
      <c r="B22" s="39" t="s">
        <v>12</v>
      </c>
      <c r="C22" s="38">
        <v>0.5</v>
      </c>
      <c r="D22" s="164">
        <v>113.6</v>
      </c>
      <c r="E22" s="46">
        <f t="shared" si="0"/>
        <v>5</v>
      </c>
      <c r="F22" s="145">
        <f t="shared" si="1"/>
        <v>107.91999999999999</v>
      </c>
      <c r="G22"/>
      <c r="H22"/>
      <c r="I22"/>
      <c r="J22"/>
      <c r="K22"/>
      <c r="L22"/>
      <c r="M22"/>
      <c r="N22"/>
    </row>
    <row r="23" spans="1:14" ht="12" customHeight="1">
      <c r="A23" s="38">
        <v>9</v>
      </c>
      <c r="B23" s="39" t="s">
        <v>13</v>
      </c>
      <c r="C23" s="38">
        <v>0.75</v>
      </c>
      <c r="D23" s="163">
        <v>169</v>
      </c>
      <c r="E23" s="46">
        <f t="shared" si="0"/>
        <v>5</v>
      </c>
      <c r="F23" s="145">
        <f t="shared" si="1"/>
        <v>160.55</v>
      </c>
      <c r="G23"/>
      <c r="H23"/>
      <c r="I23"/>
      <c r="J23"/>
      <c r="K23"/>
      <c r="L23"/>
      <c r="M23"/>
      <c r="N23"/>
    </row>
    <row r="24" spans="1:14" ht="13.5" customHeight="1">
      <c r="A24" s="38">
        <v>10</v>
      </c>
      <c r="B24" s="39" t="s">
        <v>13</v>
      </c>
      <c r="C24" s="38">
        <v>1.75</v>
      </c>
      <c r="D24" s="164">
        <v>475.5</v>
      </c>
      <c r="E24" s="46">
        <f t="shared" si="0"/>
        <v>5</v>
      </c>
      <c r="F24" s="145">
        <f t="shared" si="1"/>
        <v>451.725</v>
      </c>
      <c r="G24"/>
      <c r="H24"/>
      <c r="I24"/>
      <c r="J24"/>
      <c r="K24"/>
      <c r="L24"/>
      <c r="M24"/>
      <c r="N24"/>
    </row>
    <row r="25" spans="1:14" ht="11.25" customHeight="1">
      <c r="A25" s="38">
        <v>11</v>
      </c>
      <c r="B25" s="40" t="s">
        <v>14</v>
      </c>
      <c r="C25" s="37">
        <v>0.5</v>
      </c>
      <c r="D25" s="162">
        <v>141.6</v>
      </c>
      <c r="E25" s="46">
        <f t="shared" si="0"/>
        <v>5</v>
      </c>
      <c r="F25" s="145">
        <f t="shared" si="1"/>
        <v>134.51999999999998</v>
      </c>
      <c r="G25"/>
      <c r="H25"/>
      <c r="I25"/>
      <c r="J25"/>
      <c r="K25"/>
      <c r="L25"/>
      <c r="M25"/>
      <c r="N25"/>
    </row>
    <row r="26" spans="1:14" ht="12" customHeight="1">
      <c r="A26" s="38">
        <v>12</v>
      </c>
      <c r="B26" s="40" t="s">
        <v>15</v>
      </c>
      <c r="C26" s="37">
        <v>0.5</v>
      </c>
      <c r="D26" s="162">
        <v>141.6</v>
      </c>
      <c r="E26" s="46">
        <f t="shared" si="0"/>
        <v>5</v>
      </c>
      <c r="F26" s="145">
        <f t="shared" si="1"/>
        <v>134.51999999999998</v>
      </c>
      <c r="G26"/>
      <c r="H26"/>
      <c r="I26"/>
      <c r="J26"/>
      <c r="K26"/>
      <c r="L26"/>
      <c r="M26"/>
      <c r="N26"/>
    </row>
    <row r="27" spans="1:14" ht="9.75" customHeight="1">
      <c r="A27" s="38">
        <v>13</v>
      </c>
      <c r="B27" s="40" t="s">
        <v>16</v>
      </c>
      <c r="C27" s="37">
        <v>0.5</v>
      </c>
      <c r="D27" s="162">
        <v>141.6</v>
      </c>
      <c r="E27" s="46">
        <f t="shared" si="0"/>
        <v>5</v>
      </c>
      <c r="F27" s="145">
        <f t="shared" si="1"/>
        <v>134.51999999999998</v>
      </c>
      <c r="G27"/>
      <c r="H27"/>
      <c r="I27"/>
      <c r="J27"/>
      <c r="K27"/>
      <c r="L27"/>
      <c r="M27"/>
      <c r="N27"/>
    </row>
    <row r="28" spans="1:14" ht="14.25" customHeight="1">
      <c r="A28" s="38">
        <v>14</v>
      </c>
      <c r="B28" s="40" t="s">
        <v>17</v>
      </c>
      <c r="C28" s="37">
        <v>0.5</v>
      </c>
      <c r="D28" s="162">
        <v>141.6</v>
      </c>
      <c r="E28" s="46">
        <f t="shared" si="0"/>
        <v>5</v>
      </c>
      <c r="F28" s="145">
        <f t="shared" si="1"/>
        <v>134.51999999999998</v>
      </c>
      <c r="G28"/>
      <c r="H28"/>
      <c r="I28"/>
      <c r="J28"/>
      <c r="K28"/>
      <c r="L28"/>
      <c r="M28"/>
      <c r="N28"/>
    </row>
    <row r="29" spans="1:14" ht="12" customHeight="1">
      <c r="A29" s="38">
        <v>15</v>
      </c>
      <c r="B29" s="39" t="s">
        <v>18</v>
      </c>
      <c r="C29" s="38">
        <v>0.25</v>
      </c>
      <c r="D29" s="165">
        <v>51.29</v>
      </c>
      <c r="E29" s="46">
        <f t="shared" si="0"/>
        <v>5</v>
      </c>
      <c r="F29" s="145">
        <f t="shared" si="1"/>
        <v>48.7255</v>
      </c>
      <c r="G29"/>
      <c r="H29"/>
      <c r="I29"/>
      <c r="J29"/>
      <c r="K29"/>
      <c r="L29"/>
      <c r="M29"/>
      <c r="N29"/>
    </row>
    <row r="30" spans="1:14" ht="12" customHeight="1">
      <c r="A30" s="38">
        <v>16</v>
      </c>
      <c r="B30" s="39" t="s">
        <v>18</v>
      </c>
      <c r="C30" s="38">
        <v>0.5</v>
      </c>
      <c r="D30" s="163">
        <v>80.61</v>
      </c>
      <c r="E30" s="46">
        <f t="shared" si="0"/>
        <v>5</v>
      </c>
      <c r="F30" s="145">
        <f t="shared" si="1"/>
        <v>76.5795</v>
      </c>
      <c r="G30"/>
      <c r="H30"/>
      <c r="I30"/>
      <c r="J30"/>
      <c r="K30"/>
      <c r="L30"/>
      <c r="M30"/>
      <c r="N30"/>
    </row>
    <row r="31" spans="1:14" ht="14.25" customHeight="1">
      <c r="A31" s="38">
        <v>17</v>
      </c>
      <c r="B31" s="39" t="s">
        <v>18</v>
      </c>
      <c r="C31" s="38">
        <v>0.75</v>
      </c>
      <c r="D31" s="164">
        <v>157.2</v>
      </c>
      <c r="E31" s="46">
        <f t="shared" si="0"/>
        <v>5</v>
      </c>
      <c r="F31" s="145">
        <f t="shared" si="1"/>
        <v>149.33999999999997</v>
      </c>
      <c r="G31"/>
      <c r="H31"/>
      <c r="I31"/>
      <c r="J31"/>
      <c r="K31"/>
      <c r="L31"/>
      <c r="M31"/>
      <c r="N31"/>
    </row>
    <row r="32" spans="1:14" ht="12" customHeight="1">
      <c r="A32" s="38">
        <v>18</v>
      </c>
      <c r="B32" s="39" t="s">
        <v>19</v>
      </c>
      <c r="C32" s="38">
        <v>0.25</v>
      </c>
      <c r="D32" s="163">
        <v>55.4</v>
      </c>
      <c r="E32" s="46">
        <f t="shared" si="0"/>
        <v>5</v>
      </c>
      <c r="F32" s="145">
        <f t="shared" si="1"/>
        <v>52.629999999999995</v>
      </c>
      <c r="G32"/>
      <c r="H32"/>
      <c r="I32"/>
      <c r="J32"/>
      <c r="K32"/>
      <c r="L32"/>
      <c r="M32"/>
      <c r="N32"/>
    </row>
    <row r="33" spans="1:14" ht="12" customHeight="1">
      <c r="A33" s="38">
        <v>19</v>
      </c>
      <c r="B33" s="39" t="s">
        <v>20</v>
      </c>
      <c r="C33" s="38">
        <v>0.5</v>
      </c>
      <c r="D33" s="164">
        <v>100.6</v>
      </c>
      <c r="E33" s="46">
        <f t="shared" si="0"/>
        <v>5</v>
      </c>
      <c r="F33" s="145">
        <f t="shared" si="1"/>
        <v>95.57</v>
      </c>
      <c r="G33"/>
      <c r="H33"/>
      <c r="I33"/>
      <c r="J33"/>
      <c r="K33"/>
      <c r="L33"/>
      <c r="M33"/>
      <c r="N33"/>
    </row>
    <row r="34" spans="1:14" ht="12" customHeight="1">
      <c r="A34" s="38">
        <v>20</v>
      </c>
      <c r="B34" s="39" t="s">
        <v>20</v>
      </c>
      <c r="C34" s="38">
        <v>0.75</v>
      </c>
      <c r="D34" s="163">
        <v>157.31</v>
      </c>
      <c r="E34" s="46">
        <f t="shared" si="0"/>
        <v>5</v>
      </c>
      <c r="F34" s="145">
        <f t="shared" si="1"/>
        <v>149.4445</v>
      </c>
      <c r="G34"/>
      <c r="H34"/>
      <c r="I34"/>
      <c r="J34"/>
      <c r="K34"/>
      <c r="L34"/>
      <c r="M34"/>
      <c r="N34"/>
    </row>
    <row r="35" spans="1:14" ht="11.25" customHeight="1">
      <c r="A35" s="38">
        <v>21</v>
      </c>
      <c r="B35" s="39" t="s">
        <v>19</v>
      </c>
      <c r="C35" s="38">
        <v>1.75</v>
      </c>
      <c r="D35" s="164">
        <v>393.49</v>
      </c>
      <c r="E35" s="46">
        <f t="shared" si="0"/>
        <v>5</v>
      </c>
      <c r="F35" s="145">
        <f t="shared" si="1"/>
        <v>373.8155</v>
      </c>
      <c r="G35"/>
      <c r="H35"/>
      <c r="I35"/>
      <c r="J35"/>
      <c r="K35"/>
      <c r="L35"/>
      <c r="M35"/>
      <c r="N35"/>
    </row>
    <row r="36" spans="1:14" ht="12" customHeight="1" hidden="1">
      <c r="A36" s="38">
        <v>22</v>
      </c>
      <c r="B36" s="39" t="s">
        <v>21</v>
      </c>
      <c r="C36" s="38">
        <v>0.7</v>
      </c>
      <c r="D36" s="110"/>
      <c r="E36" s="46">
        <f t="shared" si="0"/>
        <v>5</v>
      </c>
      <c r="F36" s="145">
        <f t="shared" si="1"/>
        <v>0</v>
      </c>
      <c r="G36"/>
      <c r="H36"/>
      <c r="I36"/>
      <c r="J36"/>
      <c r="K36"/>
      <c r="L36"/>
      <c r="M36"/>
      <c r="N36"/>
    </row>
    <row r="37" spans="1:14" ht="15" customHeight="1">
      <c r="A37" s="38">
        <v>23</v>
      </c>
      <c r="B37" s="39" t="s">
        <v>22</v>
      </c>
      <c r="C37" s="38">
        <v>0.5</v>
      </c>
      <c r="D37" s="164">
        <v>106.9</v>
      </c>
      <c r="E37" s="46">
        <f t="shared" si="0"/>
        <v>5</v>
      </c>
      <c r="F37" s="145">
        <f t="shared" si="1"/>
        <v>101.555</v>
      </c>
      <c r="G37"/>
      <c r="H37"/>
      <c r="I37"/>
      <c r="J37"/>
      <c r="K37"/>
      <c r="L37"/>
      <c r="M37"/>
      <c r="N37"/>
    </row>
    <row r="38" spans="1:14" ht="14.25" customHeight="1">
      <c r="A38" s="38">
        <v>24</v>
      </c>
      <c r="B38" s="39" t="s">
        <v>23</v>
      </c>
      <c r="C38" s="38">
        <v>0.25</v>
      </c>
      <c r="D38" s="163">
        <v>53.3</v>
      </c>
      <c r="E38" s="46">
        <f t="shared" si="0"/>
        <v>5</v>
      </c>
      <c r="F38" s="145">
        <f t="shared" si="1"/>
        <v>50.635</v>
      </c>
      <c r="G38"/>
      <c r="H38"/>
      <c r="I38"/>
      <c r="J38"/>
      <c r="K38"/>
      <c r="L38"/>
      <c r="M38"/>
      <c r="N38"/>
    </row>
    <row r="39" spans="1:14" ht="11.25" customHeight="1">
      <c r="A39" s="38">
        <v>25</v>
      </c>
      <c r="B39" s="39" t="s">
        <v>23</v>
      </c>
      <c r="C39" s="38">
        <v>0.5</v>
      </c>
      <c r="D39" s="164">
        <v>109.4</v>
      </c>
      <c r="E39" s="46">
        <f t="shared" si="0"/>
        <v>5</v>
      </c>
      <c r="F39" s="145">
        <f t="shared" si="1"/>
        <v>103.93</v>
      </c>
      <c r="G39"/>
      <c r="H39"/>
      <c r="I39"/>
      <c r="J39"/>
      <c r="K39"/>
      <c r="L39"/>
      <c r="M39"/>
      <c r="N39"/>
    </row>
    <row r="40" spans="1:14" ht="12" customHeight="1">
      <c r="A40" s="38">
        <v>26</v>
      </c>
      <c r="B40" s="39" t="s">
        <v>24</v>
      </c>
      <c r="C40" s="38">
        <v>0.25</v>
      </c>
      <c r="D40" s="163">
        <v>53.3</v>
      </c>
      <c r="E40" s="46">
        <f t="shared" si="0"/>
        <v>5</v>
      </c>
      <c r="F40" s="145">
        <f t="shared" si="1"/>
        <v>50.635</v>
      </c>
      <c r="G40"/>
      <c r="H40"/>
      <c r="I40"/>
      <c r="J40"/>
      <c r="K40"/>
      <c r="L40"/>
      <c r="M40"/>
      <c r="N40"/>
    </row>
    <row r="41" spans="1:14" ht="12" customHeight="1">
      <c r="A41" s="38">
        <v>27</v>
      </c>
      <c r="B41" s="39" t="s">
        <v>24</v>
      </c>
      <c r="C41" s="38">
        <v>0.5</v>
      </c>
      <c r="D41" s="161">
        <v>97.7</v>
      </c>
      <c r="E41" s="46">
        <f t="shared" si="0"/>
        <v>5</v>
      </c>
      <c r="F41" s="145">
        <f t="shared" si="1"/>
        <v>92.815</v>
      </c>
      <c r="G41"/>
      <c r="H41"/>
      <c r="I41"/>
      <c r="J41"/>
      <c r="K41"/>
      <c r="L41"/>
      <c r="M41"/>
      <c r="N41"/>
    </row>
    <row r="42" spans="1:14" ht="0" customHeight="1" hidden="1">
      <c r="A42" s="38">
        <v>28</v>
      </c>
      <c r="B42" s="39" t="s">
        <v>25</v>
      </c>
      <c r="C42" s="38">
        <v>0.5</v>
      </c>
      <c r="D42" s="110"/>
      <c r="E42" s="46">
        <f t="shared" si="0"/>
        <v>5</v>
      </c>
      <c r="F42" s="145">
        <f t="shared" si="1"/>
        <v>0</v>
      </c>
      <c r="G42"/>
      <c r="H42"/>
      <c r="I42"/>
      <c r="J42"/>
      <c r="K42"/>
      <c r="L42"/>
      <c r="M42"/>
      <c r="N42"/>
    </row>
    <row r="43" spans="1:14" ht="12" customHeight="1">
      <c r="A43" s="160" t="s">
        <v>26</v>
      </c>
      <c r="B43" s="160"/>
      <c r="C43" s="160"/>
      <c r="D43" s="149"/>
      <c r="E43" s="46">
        <f t="shared" si="0"/>
        <v>5</v>
      </c>
      <c r="F43" s="146"/>
      <c r="G43"/>
      <c r="H43"/>
      <c r="I43"/>
      <c r="J43"/>
      <c r="K43"/>
      <c r="L43"/>
      <c r="M43"/>
      <c r="N43"/>
    </row>
    <row r="44" spans="1:14" ht="12" customHeight="1">
      <c r="A44" s="38">
        <v>28</v>
      </c>
      <c r="B44" s="41" t="s">
        <v>27</v>
      </c>
      <c r="C44" s="38">
        <v>0.5</v>
      </c>
      <c r="D44" s="163">
        <v>131.3</v>
      </c>
      <c r="E44" s="46">
        <f t="shared" si="0"/>
        <v>5</v>
      </c>
      <c r="F44" s="145">
        <f t="shared" si="1"/>
        <v>124.73500000000001</v>
      </c>
      <c r="G44"/>
      <c r="H44"/>
      <c r="I44"/>
      <c r="J44"/>
      <c r="K44"/>
      <c r="L44"/>
      <c r="M44"/>
      <c r="N44"/>
    </row>
    <row r="45" spans="1:14" ht="12" customHeight="1">
      <c r="A45" s="38">
        <v>29</v>
      </c>
      <c r="B45" s="41" t="s">
        <v>28</v>
      </c>
      <c r="C45" s="38" t="s">
        <v>29</v>
      </c>
      <c r="D45" s="164">
        <v>39.31</v>
      </c>
      <c r="E45" s="46">
        <f t="shared" si="0"/>
        <v>5</v>
      </c>
      <c r="F45" s="145">
        <f t="shared" si="1"/>
        <v>37.344500000000004</v>
      </c>
      <c r="G45"/>
      <c r="H45"/>
      <c r="I45"/>
      <c r="J45"/>
      <c r="K45"/>
      <c r="L45"/>
      <c r="M45"/>
      <c r="N45"/>
    </row>
    <row r="46" spans="1:14" ht="12" customHeight="1">
      <c r="A46" s="38">
        <v>30</v>
      </c>
      <c r="B46" s="41" t="s">
        <v>28</v>
      </c>
      <c r="C46" s="38">
        <v>0.5</v>
      </c>
      <c r="D46" s="163">
        <v>125.89</v>
      </c>
      <c r="E46" s="46">
        <f t="shared" si="0"/>
        <v>5</v>
      </c>
      <c r="F46" s="145">
        <f t="shared" si="1"/>
        <v>119.5955</v>
      </c>
      <c r="G46"/>
      <c r="H46"/>
      <c r="I46"/>
      <c r="J46"/>
      <c r="K46"/>
      <c r="L46"/>
      <c r="M46"/>
      <c r="N46"/>
    </row>
    <row r="47" spans="1:14" ht="12.75" customHeight="1">
      <c r="A47" s="38">
        <v>31</v>
      </c>
      <c r="B47" s="41" t="s">
        <v>30</v>
      </c>
      <c r="C47" s="38">
        <v>0.5</v>
      </c>
      <c r="D47" s="164">
        <v>104.6</v>
      </c>
      <c r="E47" s="46">
        <f t="shared" si="0"/>
        <v>5</v>
      </c>
      <c r="F47" s="145">
        <f t="shared" si="1"/>
        <v>99.36999999999999</v>
      </c>
      <c r="G47"/>
      <c r="H47"/>
      <c r="I47"/>
      <c r="J47"/>
      <c r="K47"/>
      <c r="L47"/>
      <c r="M47"/>
      <c r="N47"/>
    </row>
    <row r="48" spans="1:14" ht="12" customHeight="1">
      <c r="A48" s="38">
        <v>32</v>
      </c>
      <c r="B48" s="41" t="s">
        <v>31</v>
      </c>
      <c r="C48" s="38">
        <v>0.5</v>
      </c>
      <c r="D48" s="163">
        <v>108.9</v>
      </c>
      <c r="E48" s="46">
        <f t="shared" si="0"/>
        <v>5</v>
      </c>
      <c r="F48" s="145">
        <f t="shared" si="1"/>
        <v>103.45500000000001</v>
      </c>
      <c r="G48"/>
      <c r="H48"/>
      <c r="I48"/>
      <c r="J48"/>
      <c r="K48"/>
      <c r="L48"/>
      <c r="M48"/>
      <c r="N48"/>
    </row>
    <row r="49" spans="1:14" ht="12.75" customHeight="1">
      <c r="A49" s="38">
        <v>33</v>
      </c>
      <c r="B49" s="41" t="s">
        <v>32</v>
      </c>
      <c r="C49" s="38">
        <v>0.5</v>
      </c>
      <c r="D49" s="164">
        <v>115.81</v>
      </c>
      <c r="E49" s="46">
        <f t="shared" si="0"/>
        <v>5</v>
      </c>
      <c r="F49" s="145">
        <f t="shared" si="1"/>
        <v>110.01950000000001</v>
      </c>
      <c r="G49"/>
      <c r="H49"/>
      <c r="I49"/>
      <c r="J49"/>
      <c r="K49"/>
      <c r="L49"/>
      <c r="M49"/>
      <c r="N49"/>
    </row>
    <row r="50" spans="1:14" ht="13.5" customHeight="1">
      <c r="A50" s="38">
        <v>34</v>
      </c>
      <c r="B50" s="41" t="s">
        <v>33</v>
      </c>
      <c r="C50" s="38" t="s">
        <v>29</v>
      </c>
      <c r="D50" s="163">
        <v>36</v>
      </c>
      <c r="E50" s="46">
        <f t="shared" si="0"/>
        <v>5</v>
      </c>
      <c r="F50" s="145">
        <f t="shared" si="1"/>
        <v>34.2</v>
      </c>
      <c r="G50"/>
      <c r="H50"/>
      <c r="I50"/>
      <c r="J50"/>
      <c r="K50"/>
      <c r="L50"/>
      <c r="M50"/>
      <c r="N50"/>
    </row>
    <row r="51" spans="1:14" ht="12" customHeight="1">
      <c r="A51" s="38">
        <v>35</v>
      </c>
      <c r="B51" s="41" t="s">
        <v>34</v>
      </c>
      <c r="C51" s="38">
        <v>0.5</v>
      </c>
      <c r="D51" s="164">
        <v>104.1</v>
      </c>
      <c r="E51" s="46">
        <f t="shared" si="0"/>
        <v>5</v>
      </c>
      <c r="F51" s="145">
        <f t="shared" si="1"/>
        <v>98.895</v>
      </c>
      <c r="G51"/>
      <c r="H51"/>
      <c r="I51"/>
      <c r="J51"/>
      <c r="K51"/>
      <c r="L51"/>
      <c r="M51"/>
      <c r="N51"/>
    </row>
    <row r="52" spans="1:14" ht="12" customHeight="1">
      <c r="A52" s="38">
        <v>36</v>
      </c>
      <c r="B52" s="41" t="s">
        <v>35</v>
      </c>
      <c r="C52" s="38">
        <v>0.5</v>
      </c>
      <c r="D52" s="164">
        <v>107.3</v>
      </c>
      <c r="E52" s="46">
        <f t="shared" si="0"/>
        <v>5</v>
      </c>
      <c r="F52" s="145">
        <f t="shared" si="1"/>
        <v>101.935</v>
      </c>
      <c r="G52"/>
      <c r="H52"/>
      <c r="I52"/>
      <c r="J52"/>
      <c r="K52"/>
      <c r="L52"/>
      <c r="M52"/>
      <c r="N52"/>
    </row>
    <row r="53" spans="1:14" ht="12" customHeight="1">
      <c r="A53" s="38">
        <v>37</v>
      </c>
      <c r="B53" s="41" t="s">
        <v>36</v>
      </c>
      <c r="C53" s="38">
        <v>0.5</v>
      </c>
      <c r="D53" s="161">
        <v>159</v>
      </c>
      <c r="E53" s="46">
        <f t="shared" si="0"/>
        <v>5</v>
      </c>
      <c r="F53" s="145">
        <f t="shared" si="1"/>
        <v>151.05</v>
      </c>
      <c r="G53"/>
      <c r="H53"/>
      <c r="I53"/>
      <c r="J53"/>
      <c r="K53"/>
      <c r="L53"/>
      <c r="M53"/>
      <c r="N53"/>
    </row>
    <row r="54" spans="1:14" ht="12" customHeight="1">
      <c r="A54" s="38">
        <v>38</v>
      </c>
      <c r="B54" s="41" t="s">
        <v>37</v>
      </c>
      <c r="C54" s="38">
        <v>0.5</v>
      </c>
      <c r="D54" s="161">
        <v>159</v>
      </c>
      <c r="E54" s="46">
        <f t="shared" si="0"/>
        <v>5</v>
      </c>
      <c r="F54" s="145">
        <f t="shared" si="1"/>
        <v>151.05</v>
      </c>
      <c r="G54"/>
      <c r="H54"/>
      <c r="I54"/>
      <c r="J54"/>
      <c r="K54"/>
      <c r="L54"/>
      <c r="M54"/>
      <c r="N54"/>
    </row>
    <row r="55" spans="1:14" ht="12" customHeight="1">
      <c r="A55" s="38">
        <v>39</v>
      </c>
      <c r="B55" s="41" t="s">
        <v>38</v>
      </c>
      <c r="C55" s="38">
        <v>0.5</v>
      </c>
      <c r="D55" s="161">
        <v>159</v>
      </c>
      <c r="E55" s="46">
        <f t="shared" si="0"/>
        <v>5</v>
      </c>
      <c r="F55" s="145">
        <f t="shared" si="1"/>
        <v>151.05</v>
      </c>
      <c r="G55"/>
      <c r="H55"/>
      <c r="I55"/>
      <c r="J55"/>
      <c r="K55"/>
      <c r="L55"/>
      <c r="M55"/>
      <c r="N55"/>
    </row>
    <row r="56" spans="1:14" ht="12" customHeight="1">
      <c r="A56" s="38">
        <v>40</v>
      </c>
      <c r="B56" s="41" t="s">
        <v>39</v>
      </c>
      <c r="C56" s="38">
        <v>0.5</v>
      </c>
      <c r="D56" s="162">
        <v>159</v>
      </c>
      <c r="E56" s="46">
        <f t="shared" si="0"/>
        <v>5</v>
      </c>
      <c r="F56" s="145">
        <f t="shared" si="1"/>
        <v>151.05</v>
      </c>
      <c r="G56"/>
      <c r="H56"/>
      <c r="I56"/>
      <c r="J56"/>
      <c r="K56"/>
      <c r="L56"/>
      <c r="M56"/>
      <c r="N56"/>
    </row>
    <row r="57" spans="1:14" ht="12" customHeight="1">
      <c r="A57" s="38">
        <v>41</v>
      </c>
      <c r="B57" s="41" t="s">
        <v>40</v>
      </c>
      <c r="C57" s="38">
        <v>0.5</v>
      </c>
      <c r="D57" s="163">
        <v>114.8</v>
      </c>
      <c r="E57" s="46">
        <f t="shared" si="0"/>
        <v>5</v>
      </c>
      <c r="F57" s="145">
        <f t="shared" si="1"/>
        <v>109.06</v>
      </c>
      <c r="G57"/>
      <c r="H57"/>
      <c r="I57"/>
      <c r="J57"/>
      <c r="K57"/>
      <c r="L57"/>
      <c r="M57"/>
      <c r="N57"/>
    </row>
    <row r="58" spans="1:14" ht="12" customHeight="1">
      <c r="A58" s="38">
        <v>42</v>
      </c>
      <c r="B58" s="41" t="s">
        <v>41</v>
      </c>
      <c r="C58" s="38">
        <v>0.5</v>
      </c>
      <c r="D58" s="164">
        <v>116.5</v>
      </c>
      <c r="E58" s="46">
        <f t="shared" si="0"/>
        <v>5</v>
      </c>
      <c r="F58" s="145">
        <f t="shared" si="1"/>
        <v>110.675</v>
      </c>
      <c r="G58"/>
      <c r="H58"/>
      <c r="I58"/>
      <c r="J58"/>
      <c r="K58"/>
      <c r="L58"/>
      <c r="M58"/>
      <c r="N58"/>
    </row>
    <row r="59" spans="1:14" ht="13.5" customHeight="1">
      <c r="A59" s="38">
        <v>43</v>
      </c>
      <c r="B59" s="41" t="s">
        <v>42</v>
      </c>
      <c r="C59" s="38">
        <v>0.5</v>
      </c>
      <c r="D59" s="163">
        <v>120.5</v>
      </c>
      <c r="E59" s="46">
        <f t="shared" si="0"/>
        <v>5</v>
      </c>
      <c r="F59" s="145">
        <f t="shared" si="1"/>
        <v>114.475</v>
      </c>
      <c r="G59"/>
      <c r="H59"/>
      <c r="I59"/>
      <c r="J59"/>
      <c r="K59"/>
      <c r="L59"/>
      <c r="M59"/>
      <c r="N59"/>
    </row>
    <row r="60" spans="1:14" ht="12.75" customHeight="1">
      <c r="A60" s="38">
        <v>44</v>
      </c>
      <c r="B60" s="41" t="s">
        <v>43</v>
      </c>
      <c r="C60" s="38" t="s">
        <v>29</v>
      </c>
      <c r="D60" s="161">
        <v>38.3</v>
      </c>
      <c r="E60" s="46">
        <f t="shared" si="0"/>
        <v>5</v>
      </c>
      <c r="F60" s="145">
        <f t="shared" si="1"/>
        <v>36.385</v>
      </c>
      <c r="G60"/>
      <c r="H60"/>
      <c r="I60"/>
      <c r="J60"/>
      <c r="K60"/>
      <c r="L60"/>
      <c r="M60"/>
      <c r="N60"/>
    </row>
    <row r="61" spans="1:14" ht="11.25" customHeight="1">
      <c r="A61" s="38">
        <v>45</v>
      </c>
      <c r="B61" s="41" t="s">
        <v>43</v>
      </c>
      <c r="C61" s="38">
        <v>0.5</v>
      </c>
      <c r="D61" s="164">
        <v>123.7</v>
      </c>
      <c r="E61" s="46">
        <f t="shared" si="0"/>
        <v>5</v>
      </c>
      <c r="F61" s="145">
        <f t="shared" si="1"/>
        <v>117.515</v>
      </c>
      <c r="G61"/>
      <c r="H61"/>
      <c r="I61"/>
      <c r="J61"/>
      <c r="K61"/>
      <c r="L61"/>
      <c r="M61"/>
      <c r="N61"/>
    </row>
    <row r="62" spans="1:14" ht="12" customHeight="1">
      <c r="A62" s="38">
        <v>46</v>
      </c>
      <c r="B62" s="41" t="s">
        <v>44</v>
      </c>
      <c r="C62" s="38" t="s">
        <v>29</v>
      </c>
      <c r="D62" s="165">
        <v>52</v>
      </c>
      <c r="E62" s="46">
        <f t="shared" si="0"/>
        <v>5</v>
      </c>
      <c r="F62" s="145">
        <f t="shared" si="1"/>
        <v>49.4</v>
      </c>
      <c r="G62"/>
      <c r="H62"/>
      <c r="I62"/>
      <c r="J62"/>
      <c r="K62"/>
      <c r="L62"/>
      <c r="M62"/>
      <c r="N62"/>
    </row>
    <row r="63" spans="1:14" ht="12" customHeight="1">
      <c r="A63" s="38">
        <v>47</v>
      </c>
      <c r="B63" s="41" t="s">
        <v>45</v>
      </c>
      <c r="C63" s="38">
        <v>0.5</v>
      </c>
      <c r="D63" s="163">
        <v>200</v>
      </c>
      <c r="E63" s="46">
        <f t="shared" si="0"/>
        <v>5</v>
      </c>
      <c r="F63" s="145">
        <f t="shared" si="1"/>
        <v>190</v>
      </c>
      <c r="G63"/>
      <c r="H63"/>
      <c r="I63"/>
      <c r="J63"/>
      <c r="K63"/>
      <c r="L63"/>
      <c r="M63"/>
      <c r="N63"/>
    </row>
    <row r="64" spans="1:14" ht="12.75" customHeight="1">
      <c r="A64" s="38">
        <v>48</v>
      </c>
      <c r="B64" s="41" t="s">
        <v>46</v>
      </c>
      <c r="C64" s="38">
        <v>0.5</v>
      </c>
      <c r="D64" s="164">
        <v>115</v>
      </c>
      <c r="E64" s="46">
        <f t="shared" si="0"/>
        <v>5</v>
      </c>
      <c r="F64" s="145">
        <f t="shared" si="1"/>
        <v>109.25</v>
      </c>
      <c r="G64"/>
      <c r="H64"/>
      <c r="I64"/>
      <c r="J64"/>
      <c r="K64"/>
      <c r="L64"/>
      <c r="M64"/>
      <c r="N64"/>
    </row>
    <row r="65" spans="1:14" ht="10.5" customHeight="1">
      <c r="A65" s="38">
        <v>49</v>
      </c>
      <c r="B65" s="41" t="s">
        <v>47</v>
      </c>
      <c r="C65" s="38">
        <v>0.5</v>
      </c>
      <c r="D65" s="163">
        <v>200</v>
      </c>
      <c r="E65" s="46">
        <f t="shared" si="0"/>
        <v>5</v>
      </c>
      <c r="F65" s="145">
        <f t="shared" si="1"/>
        <v>190</v>
      </c>
      <c r="G65"/>
      <c r="H65"/>
      <c r="I65"/>
      <c r="J65"/>
      <c r="K65"/>
      <c r="L65"/>
      <c r="M65"/>
      <c r="N65"/>
    </row>
    <row r="66" spans="1:14" ht="12" customHeight="1">
      <c r="A66" s="160" t="s">
        <v>50</v>
      </c>
      <c r="B66" s="160"/>
      <c r="C66" s="160"/>
      <c r="D66" s="46"/>
      <c r="E66" s="46"/>
      <c r="F66" s="146"/>
      <c r="G66"/>
      <c r="H66"/>
      <c r="I66"/>
      <c r="J66"/>
      <c r="K66"/>
      <c r="L66"/>
      <c r="M66"/>
      <c r="N66"/>
    </row>
    <row r="67" spans="1:14" ht="12" customHeight="1">
      <c r="A67" s="38">
        <v>50</v>
      </c>
      <c r="B67" s="150" t="s">
        <v>51</v>
      </c>
      <c r="C67" s="38">
        <v>0.7</v>
      </c>
      <c r="D67" s="163">
        <v>260.6</v>
      </c>
      <c r="E67" s="46">
        <v>5</v>
      </c>
      <c r="F67" s="145">
        <f t="shared" si="1"/>
        <v>247.57000000000002</v>
      </c>
      <c r="G67"/>
      <c r="H67"/>
      <c r="I67"/>
      <c r="J67"/>
      <c r="K67"/>
      <c r="L67"/>
      <c r="M67"/>
      <c r="N67"/>
    </row>
    <row r="68" spans="1:14" ht="12" customHeight="1">
      <c r="A68" s="38">
        <v>51</v>
      </c>
      <c r="B68" s="150" t="s">
        <v>52</v>
      </c>
      <c r="C68" s="38">
        <v>0.7</v>
      </c>
      <c r="D68" s="164">
        <v>276</v>
      </c>
      <c r="E68" s="46">
        <f aca="true" t="shared" si="2" ref="E68:E73">E67</f>
        <v>5</v>
      </c>
      <c r="F68" s="145">
        <f t="shared" si="1"/>
        <v>262.2</v>
      </c>
      <c r="G68"/>
      <c r="H68"/>
      <c r="I68"/>
      <c r="J68"/>
      <c r="K68"/>
      <c r="L68"/>
      <c r="M68"/>
      <c r="N68"/>
    </row>
    <row r="69" spans="1:14" ht="12" customHeight="1">
      <c r="A69" s="38">
        <v>52</v>
      </c>
      <c r="B69" s="150" t="s">
        <v>53</v>
      </c>
      <c r="C69" s="38">
        <v>0.7</v>
      </c>
      <c r="D69" s="163">
        <v>298.6</v>
      </c>
      <c r="E69" s="46">
        <f t="shared" si="2"/>
        <v>5</v>
      </c>
      <c r="F69" s="145">
        <f t="shared" si="1"/>
        <v>283.67</v>
      </c>
      <c r="G69"/>
      <c r="H69"/>
      <c r="I69"/>
      <c r="J69"/>
      <c r="K69"/>
      <c r="L69"/>
      <c r="M69"/>
      <c r="N69"/>
    </row>
    <row r="70" spans="1:14" ht="12" customHeight="1">
      <c r="A70" s="38">
        <v>53</v>
      </c>
      <c r="B70" s="150" t="s">
        <v>54</v>
      </c>
      <c r="C70" s="38">
        <v>0.7</v>
      </c>
      <c r="D70" s="164">
        <v>281.1</v>
      </c>
      <c r="E70" s="46">
        <f t="shared" si="2"/>
        <v>5</v>
      </c>
      <c r="F70" s="145">
        <f t="shared" si="1"/>
        <v>267.045</v>
      </c>
      <c r="G70"/>
      <c r="H70"/>
      <c r="I70"/>
      <c r="J70"/>
      <c r="K70"/>
      <c r="L70"/>
      <c r="M70"/>
      <c r="N70"/>
    </row>
    <row r="71" spans="1:14" ht="12.75" customHeight="1">
      <c r="A71" s="38">
        <v>54</v>
      </c>
      <c r="B71" s="150" t="s">
        <v>55</v>
      </c>
      <c r="C71" s="38">
        <v>0.7</v>
      </c>
      <c r="D71" s="162">
        <v>266.3</v>
      </c>
      <c r="E71" s="46">
        <f t="shared" si="2"/>
        <v>5</v>
      </c>
      <c r="F71" s="145">
        <f t="shared" si="1"/>
        <v>252.985</v>
      </c>
      <c r="G71"/>
      <c r="H71"/>
      <c r="I71"/>
      <c r="J71"/>
      <c r="K71"/>
      <c r="L71"/>
      <c r="M71"/>
      <c r="N71"/>
    </row>
    <row r="72" spans="1:14" ht="15" customHeight="1">
      <c r="A72" s="38">
        <v>55</v>
      </c>
      <c r="B72" s="150" t="s">
        <v>107</v>
      </c>
      <c r="C72" s="150"/>
      <c r="D72" s="165">
        <v>21.85</v>
      </c>
      <c r="E72" s="46">
        <f t="shared" si="2"/>
        <v>5</v>
      </c>
      <c r="F72" s="145">
        <v>21.85</v>
      </c>
      <c r="G72"/>
      <c r="H72"/>
      <c r="I72"/>
      <c r="J72"/>
      <c r="K72"/>
      <c r="L72"/>
      <c r="M72"/>
      <c r="N72"/>
    </row>
    <row r="73" spans="1:14" ht="12" customHeight="1">
      <c r="A73" s="38">
        <v>56</v>
      </c>
      <c r="B73" s="150" t="s">
        <v>108</v>
      </c>
      <c r="C73" s="150"/>
      <c r="D73" s="165">
        <v>7.2</v>
      </c>
      <c r="E73" s="46">
        <f t="shared" si="2"/>
        <v>5</v>
      </c>
      <c r="F73" s="145">
        <v>7.2</v>
      </c>
      <c r="G73"/>
      <c r="H73"/>
      <c r="I73"/>
      <c r="J73"/>
      <c r="K73"/>
      <c r="L73"/>
      <c r="M73"/>
      <c r="N73"/>
    </row>
    <row r="74" spans="1:14" ht="19.5" customHeight="1" hidden="1">
      <c r="A74" s="38"/>
      <c r="B74" s="40" t="s">
        <v>99</v>
      </c>
      <c r="C74" s="150"/>
      <c r="D74" s="55">
        <v>221</v>
      </c>
      <c r="E74" s="46">
        <v>6</v>
      </c>
      <c r="F74" s="55">
        <f t="shared" si="1"/>
        <v>207.74</v>
      </c>
      <c r="G74"/>
      <c r="H74"/>
      <c r="I74"/>
      <c r="J74"/>
      <c r="K74"/>
      <c r="L74"/>
      <c r="M74"/>
      <c r="N74"/>
    </row>
    <row r="75" spans="1:14" ht="10.5" customHeight="1" hidden="1">
      <c r="A75" s="38"/>
      <c r="B75" s="40" t="s">
        <v>100</v>
      </c>
      <c r="C75" s="150"/>
      <c r="D75" s="55">
        <v>221</v>
      </c>
      <c r="E75" s="46">
        <v>6</v>
      </c>
      <c r="F75" s="55">
        <f t="shared" si="1"/>
        <v>207.74</v>
      </c>
      <c r="G75"/>
      <c r="H75"/>
      <c r="I75"/>
      <c r="J75"/>
      <c r="K75"/>
      <c r="L75"/>
      <c r="M75"/>
      <c r="N75"/>
    </row>
    <row r="76" spans="1:14" ht="27" customHeight="1" hidden="1">
      <c r="A76" s="38"/>
      <c r="B76" s="40" t="s">
        <v>101</v>
      </c>
      <c r="C76" s="150"/>
      <c r="D76" s="55">
        <v>221</v>
      </c>
      <c r="E76" s="46">
        <v>6</v>
      </c>
      <c r="F76" s="55">
        <f t="shared" si="1"/>
        <v>207.74</v>
      </c>
      <c r="G76"/>
      <c r="H76"/>
      <c r="I76"/>
      <c r="J76"/>
      <c r="K76"/>
      <c r="L76"/>
      <c r="M76"/>
      <c r="N76"/>
    </row>
    <row r="77" spans="1:14" ht="11.25" customHeight="1" hidden="1">
      <c r="A77" s="38"/>
      <c r="B77" s="40" t="s">
        <v>102</v>
      </c>
      <c r="C77" s="150"/>
      <c r="D77" s="55">
        <v>221</v>
      </c>
      <c r="E77" s="46">
        <v>6</v>
      </c>
      <c r="F77" s="55">
        <f t="shared" si="1"/>
        <v>207.74</v>
      </c>
      <c r="G77"/>
      <c r="H77"/>
      <c r="I77"/>
      <c r="J77"/>
      <c r="K77"/>
      <c r="L77"/>
      <c r="M77"/>
      <c r="N77"/>
    </row>
    <row r="78" spans="1:14" ht="12" customHeight="1">
      <c r="A78" s="46"/>
      <c r="B78" s="46"/>
      <c r="C78" s="46"/>
      <c r="D78" s="46"/>
      <c r="E78" s="46"/>
      <c r="F78" s="46"/>
      <c r="G78"/>
      <c r="H78"/>
      <c r="I78"/>
      <c r="J78"/>
      <c r="K78"/>
      <c r="L78"/>
      <c r="M78"/>
      <c r="N78"/>
    </row>
    <row r="79" spans="1:14" ht="12.75">
      <c r="A79" s="1"/>
      <c r="G79"/>
      <c r="H79"/>
      <c r="I79"/>
      <c r="J79"/>
      <c r="K79"/>
      <c r="L79"/>
      <c r="M79"/>
      <c r="N79"/>
    </row>
    <row r="80" ht="12.75">
      <c r="A80" s="1"/>
    </row>
    <row r="81" spans="1:15" ht="12.75">
      <c r="A81" s="1"/>
      <c r="O81" s="63"/>
    </row>
    <row r="82" ht="12.75">
      <c r="A82" s="1"/>
    </row>
    <row r="83" ht="12.75">
      <c r="A83" s="2"/>
    </row>
    <row r="84" ht="12.75">
      <c r="A84" s="3"/>
    </row>
  </sheetData>
  <sheetProtection/>
  <mergeCells count="6">
    <mergeCell ref="A66:C66"/>
    <mergeCell ref="A10:A13"/>
    <mergeCell ref="B10:B13"/>
    <mergeCell ref="C10:C13"/>
    <mergeCell ref="A14:C14"/>
    <mergeCell ref="A43:C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F18">
      <selection activeCell="R11" sqref="R10:R11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3" width="5.625" style="45" customWidth="1"/>
    <col min="14" max="14" width="5.625" style="0" customWidth="1"/>
    <col min="15" max="15" width="12.50390625" style="0" customWidth="1"/>
  </cols>
  <sheetData>
    <row r="1" spans="1:14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8"/>
    </row>
    <row r="2" spans="1:14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8"/>
    </row>
    <row r="3" spans="1:14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8"/>
    </row>
    <row r="4" spans="1:14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8"/>
    </row>
    <row r="5" spans="1:14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8"/>
    </row>
    <row r="6" spans="1:14" ht="12" customHeight="1">
      <c r="A6" s="8"/>
      <c r="B6" s="8" t="s">
        <v>86</v>
      </c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8"/>
    </row>
    <row r="7" spans="1:14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8"/>
    </row>
    <row r="8" spans="1:14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8"/>
    </row>
    <row r="9" spans="1:14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8"/>
    </row>
    <row r="10" spans="1:15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3</v>
      </c>
      <c r="N10" s="71" t="s">
        <v>91</v>
      </c>
      <c r="O10" s="61" t="s">
        <v>87</v>
      </c>
    </row>
    <row r="11" spans="1:15" ht="12" customHeight="1" thickBo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2" customHeight="1">
      <c r="A12" s="38">
        <v>1</v>
      </c>
      <c r="B12" s="39" t="s">
        <v>6</v>
      </c>
      <c r="C12" s="48">
        <v>0.5</v>
      </c>
      <c r="D12" s="54">
        <v>87.9</v>
      </c>
      <c r="E12" s="46">
        <f aca="true" t="shared" si="0" ref="E12:E43">E11</f>
        <v>7</v>
      </c>
      <c r="F12" s="55">
        <f aca="true" t="shared" si="1" ref="F12:F39">D12-(D12*E12/100)</f>
        <v>81.747</v>
      </c>
      <c r="G12" s="64"/>
      <c r="H12" s="65">
        <v>100</v>
      </c>
      <c r="I12" s="67">
        <v>60</v>
      </c>
      <c r="J12" s="67"/>
      <c r="K12" s="67"/>
      <c r="L12" s="67"/>
      <c r="M12" s="67">
        <v>100</v>
      </c>
      <c r="N12" s="67"/>
      <c r="O12" s="51">
        <f aca="true" t="shared" si="2" ref="O12:O39">(SUM(G12:N12))*F12</f>
        <v>21254.22</v>
      </c>
    </row>
    <row r="13" spans="1:15" ht="12" customHeight="1">
      <c r="A13" s="38">
        <v>2</v>
      </c>
      <c r="B13" s="39" t="s">
        <v>6</v>
      </c>
      <c r="C13" s="48">
        <v>0.7</v>
      </c>
      <c r="D13" s="55">
        <v>121</v>
      </c>
      <c r="E13" s="46">
        <f t="shared" si="0"/>
        <v>7</v>
      </c>
      <c r="F13" s="55">
        <f t="shared" si="1"/>
        <v>112.53</v>
      </c>
      <c r="G13" s="64"/>
      <c r="H13" s="65">
        <v>36</v>
      </c>
      <c r="I13" s="67">
        <v>36</v>
      </c>
      <c r="J13" s="67"/>
      <c r="K13" s="67"/>
      <c r="L13" s="67"/>
      <c r="M13" s="67">
        <v>24</v>
      </c>
      <c r="N13" s="67"/>
      <c r="O13" s="51">
        <f t="shared" si="2"/>
        <v>10802.880000000001</v>
      </c>
    </row>
    <row r="14" spans="1:15" ht="12" customHeight="1">
      <c r="A14" s="38">
        <v>3</v>
      </c>
      <c r="B14" s="39" t="s">
        <v>7</v>
      </c>
      <c r="C14" s="48">
        <v>0.5</v>
      </c>
      <c r="D14" s="55">
        <v>83.3</v>
      </c>
      <c r="E14" s="46">
        <f t="shared" si="0"/>
        <v>7</v>
      </c>
      <c r="F14" s="55">
        <f t="shared" si="1"/>
        <v>77.469</v>
      </c>
      <c r="G14" s="64"/>
      <c r="H14" s="65"/>
      <c r="I14" s="67"/>
      <c r="J14" s="67"/>
      <c r="K14" s="67"/>
      <c r="L14" s="67"/>
      <c r="M14" s="67">
        <v>20</v>
      </c>
      <c r="N14" s="67"/>
      <c r="O14" s="51">
        <f t="shared" si="2"/>
        <v>1549.3799999999999</v>
      </c>
    </row>
    <row r="15" spans="1:15" ht="12" customHeight="1">
      <c r="A15" s="38">
        <v>4</v>
      </c>
      <c r="B15" s="39" t="s">
        <v>8</v>
      </c>
      <c r="C15" s="48">
        <v>0.5</v>
      </c>
      <c r="D15" s="55">
        <v>83.3</v>
      </c>
      <c r="E15" s="46">
        <f t="shared" si="0"/>
        <v>7</v>
      </c>
      <c r="F15" s="55">
        <f t="shared" si="1"/>
        <v>77.469</v>
      </c>
      <c r="G15" s="64"/>
      <c r="H15" s="65"/>
      <c r="I15" s="67"/>
      <c r="J15" s="67"/>
      <c r="K15" s="67"/>
      <c r="L15" s="67"/>
      <c r="M15" s="67">
        <v>40</v>
      </c>
      <c r="N15" s="67"/>
      <c r="O15" s="51">
        <f t="shared" si="2"/>
        <v>3098.7599999999998</v>
      </c>
    </row>
    <row r="16" spans="1:15" ht="12" customHeight="1">
      <c r="A16" s="38">
        <v>5</v>
      </c>
      <c r="B16" s="39" t="s">
        <v>9</v>
      </c>
      <c r="C16" s="48">
        <v>0.5</v>
      </c>
      <c r="D16" s="55">
        <v>83.3</v>
      </c>
      <c r="E16" s="46">
        <f t="shared" si="0"/>
        <v>7</v>
      </c>
      <c r="F16" s="55">
        <f t="shared" si="1"/>
        <v>77.469</v>
      </c>
      <c r="G16" s="64"/>
      <c r="H16" s="65"/>
      <c r="I16" s="67"/>
      <c r="J16" s="67"/>
      <c r="K16" s="67"/>
      <c r="L16" s="67"/>
      <c r="M16" s="67">
        <v>40</v>
      </c>
      <c r="N16" s="67"/>
      <c r="O16" s="51">
        <f t="shared" si="2"/>
        <v>3098.7599999999998</v>
      </c>
    </row>
    <row r="17" spans="1:15" ht="12" customHeight="1">
      <c r="A17" s="38">
        <v>6</v>
      </c>
      <c r="B17" s="39" t="s">
        <v>10</v>
      </c>
      <c r="C17" s="48">
        <v>0.7</v>
      </c>
      <c r="D17" s="55">
        <v>240</v>
      </c>
      <c r="E17" s="46">
        <f t="shared" si="0"/>
        <v>7</v>
      </c>
      <c r="F17" s="55">
        <f t="shared" si="1"/>
        <v>223.2</v>
      </c>
      <c r="G17" s="64"/>
      <c r="H17" s="65"/>
      <c r="I17" s="67"/>
      <c r="J17" s="67"/>
      <c r="K17" s="67"/>
      <c r="L17" s="67"/>
      <c r="M17" s="67"/>
      <c r="N17" s="67"/>
      <c r="O17" s="51">
        <f t="shared" si="2"/>
        <v>0</v>
      </c>
    </row>
    <row r="18" spans="1:15" ht="12" customHeight="1">
      <c r="A18" s="38">
        <v>7</v>
      </c>
      <c r="B18" s="39" t="s">
        <v>11</v>
      </c>
      <c r="C18" s="48">
        <v>1.75</v>
      </c>
      <c r="D18" s="55">
        <v>436</v>
      </c>
      <c r="E18" s="46">
        <f t="shared" si="0"/>
        <v>7</v>
      </c>
      <c r="F18" s="55">
        <f t="shared" si="1"/>
        <v>405.48</v>
      </c>
      <c r="G18" s="64"/>
      <c r="H18" s="65">
        <v>4</v>
      </c>
      <c r="I18" s="67"/>
      <c r="J18" s="67"/>
      <c r="K18" s="67"/>
      <c r="L18" s="67"/>
      <c r="M18" s="67"/>
      <c r="N18" s="67"/>
      <c r="O18" s="51">
        <f t="shared" si="2"/>
        <v>1621.92</v>
      </c>
    </row>
    <row r="19" spans="1:15" ht="12" customHeight="1">
      <c r="A19" s="38">
        <v>8</v>
      </c>
      <c r="B19" s="39" t="s">
        <v>12</v>
      </c>
      <c r="C19" s="48">
        <v>0.5</v>
      </c>
      <c r="D19" s="55">
        <v>87.9</v>
      </c>
      <c r="E19" s="46">
        <f t="shared" si="0"/>
        <v>7</v>
      </c>
      <c r="F19" s="55">
        <f t="shared" si="1"/>
        <v>81.747</v>
      </c>
      <c r="G19" s="64"/>
      <c r="H19" s="65"/>
      <c r="I19" s="67">
        <v>60</v>
      </c>
      <c r="J19" s="67"/>
      <c r="K19" s="67"/>
      <c r="L19" s="67"/>
      <c r="M19" s="67"/>
      <c r="N19" s="67"/>
      <c r="O19" s="51">
        <f t="shared" si="2"/>
        <v>4904.82</v>
      </c>
    </row>
    <row r="20" spans="1:15" ht="12" customHeight="1">
      <c r="A20" s="38">
        <v>9</v>
      </c>
      <c r="B20" s="39" t="s">
        <v>13</v>
      </c>
      <c r="C20" s="48">
        <v>0.75</v>
      </c>
      <c r="D20" s="55">
        <v>129.1</v>
      </c>
      <c r="E20" s="46">
        <f t="shared" si="0"/>
        <v>7</v>
      </c>
      <c r="F20" s="55">
        <f t="shared" si="1"/>
        <v>120.06299999999999</v>
      </c>
      <c r="G20" s="64"/>
      <c r="H20" s="65"/>
      <c r="I20" s="67">
        <v>40</v>
      </c>
      <c r="J20" s="67"/>
      <c r="K20" s="67"/>
      <c r="L20" s="67"/>
      <c r="M20" s="67"/>
      <c r="N20" s="67"/>
      <c r="O20" s="51">
        <f t="shared" si="2"/>
        <v>4802.5199999999995</v>
      </c>
    </row>
    <row r="21" spans="1:15" s="107" customFormat="1" ht="12" customHeight="1">
      <c r="A21" s="38">
        <v>10</v>
      </c>
      <c r="B21" s="39" t="s">
        <v>13</v>
      </c>
      <c r="C21" s="48">
        <v>1.75</v>
      </c>
      <c r="D21" s="55">
        <v>377.7</v>
      </c>
      <c r="E21" s="46">
        <f t="shared" si="0"/>
        <v>7</v>
      </c>
      <c r="F21" s="55">
        <f t="shared" si="1"/>
        <v>351.26099999999997</v>
      </c>
      <c r="G21" s="64"/>
      <c r="H21" s="65"/>
      <c r="I21" s="67"/>
      <c r="J21" s="67"/>
      <c r="K21" s="67"/>
      <c r="L21" s="67"/>
      <c r="M21" s="67"/>
      <c r="N21" s="67"/>
      <c r="O21" s="51">
        <f t="shared" si="2"/>
        <v>0</v>
      </c>
    </row>
    <row r="22" spans="1:15" s="107" customFormat="1" ht="12" customHeight="1">
      <c r="A22" s="99">
        <v>11</v>
      </c>
      <c r="B22" s="100" t="s">
        <v>14</v>
      </c>
      <c r="C22" s="101">
        <v>0.5</v>
      </c>
      <c r="D22" s="102">
        <v>97.2</v>
      </c>
      <c r="E22" s="103">
        <f t="shared" si="0"/>
        <v>7</v>
      </c>
      <c r="F22" s="102">
        <f t="shared" si="1"/>
        <v>90.396</v>
      </c>
      <c r="G22" s="104"/>
      <c r="H22" s="104"/>
      <c r="I22" s="105">
        <v>12</v>
      </c>
      <c r="J22" s="105"/>
      <c r="K22" s="105"/>
      <c r="L22" s="105"/>
      <c r="M22" s="105">
        <v>12</v>
      </c>
      <c r="N22" s="105"/>
      <c r="O22" s="106">
        <f t="shared" si="2"/>
        <v>2169.504</v>
      </c>
    </row>
    <row r="23" spans="1:15" s="107" customFormat="1" ht="12" customHeight="1">
      <c r="A23" s="99">
        <v>12</v>
      </c>
      <c r="B23" s="100" t="s">
        <v>15</v>
      </c>
      <c r="C23" s="101">
        <v>0.5</v>
      </c>
      <c r="D23" s="102">
        <v>97.2</v>
      </c>
      <c r="E23" s="103">
        <f t="shared" si="0"/>
        <v>7</v>
      </c>
      <c r="F23" s="102">
        <f t="shared" si="1"/>
        <v>90.396</v>
      </c>
      <c r="G23" s="104"/>
      <c r="H23" s="104"/>
      <c r="I23" s="105">
        <v>12</v>
      </c>
      <c r="J23" s="105"/>
      <c r="K23" s="105"/>
      <c r="L23" s="105"/>
      <c r="M23" s="105">
        <v>12</v>
      </c>
      <c r="N23" s="105"/>
      <c r="O23" s="106">
        <f t="shared" si="2"/>
        <v>2169.504</v>
      </c>
    </row>
    <row r="24" spans="1:15" s="107" customFormat="1" ht="12" customHeight="1">
      <c r="A24" s="99">
        <v>13</v>
      </c>
      <c r="B24" s="100" t="s">
        <v>16</v>
      </c>
      <c r="C24" s="101">
        <v>0.5</v>
      </c>
      <c r="D24" s="102">
        <v>97.2</v>
      </c>
      <c r="E24" s="103">
        <f t="shared" si="0"/>
        <v>7</v>
      </c>
      <c r="F24" s="102">
        <f t="shared" si="1"/>
        <v>90.396</v>
      </c>
      <c r="G24" s="104"/>
      <c r="H24" s="104"/>
      <c r="I24" s="105">
        <v>12</v>
      </c>
      <c r="J24" s="105"/>
      <c r="K24" s="105"/>
      <c r="L24" s="105"/>
      <c r="M24" s="105">
        <v>12</v>
      </c>
      <c r="N24" s="105"/>
      <c r="O24" s="106">
        <f t="shared" si="2"/>
        <v>2169.504</v>
      </c>
    </row>
    <row r="25" spans="1:15" s="107" customFormat="1" ht="12" customHeight="1">
      <c r="A25" s="99">
        <v>14</v>
      </c>
      <c r="B25" s="100" t="s">
        <v>17</v>
      </c>
      <c r="C25" s="101">
        <v>0.5</v>
      </c>
      <c r="D25" s="102">
        <v>97.2</v>
      </c>
      <c r="E25" s="103">
        <f t="shared" si="0"/>
        <v>7</v>
      </c>
      <c r="F25" s="102">
        <f t="shared" si="1"/>
        <v>90.396</v>
      </c>
      <c r="G25" s="104"/>
      <c r="H25" s="104"/>
      <c r="I25" s="105">
        <v>12</v>
      </c>
      <c r="J25" s="105"/>
      <c r="K25" s="105"/>
      <c r="L25" s="105"/>
      <c r="M25" s="105">
        <v>12</v>
      </c>
      <c r="N25" s="105"/>
      <c r="O25" s="106">
        <f t="shared" si="2"/>
        <v>2169.504</v>
      </c>
    </row>
    <row r="26" spans="1:15" s="107" customFormat="1" ht="12" customHeight="1">
      <c r="A26" s="37">
        <v>15</v>
      </c>
      <c r="B26" s="39" t="s">
        <v>18</v>
      </c>
      <c r="C26" s="48">
        <v>0.25</v>
      </c>
      <c r="D26" s="55">
        <v>43</v>
      </c>
      <c r="E26" s="46">
        <f t="shared" si="0"/>
        <v>7</v>
      </c>
      <c r="F26" s="55">
        <f t="shared" si="1"/>
        <v>39.99</v>
      </c>
      <c r="G26" s="64"/>
      <c r="H26" s="65">
        <v>90</v>
      </c>
      <c r="I26" s="67">
        <v>60</v>
      </c>
      <c r="J26" s="67"/>
      <c r="K26" s="67"/>
      <c r="L26" s="67"/>
      <c r="M26" s="67">
        <v>60</v>
      </c>
      <c r="N26" s="67"/>
      <c r="O26" s="51">
        <f t="shared" si="2"/>
        <v>8397.9</v>
      </c>
    </row>
    <row r="27" spans="1:15" ht="12" customHeight="1">
      <c r="A27" s="38">
        <v>16</v>
      </c>
      <c r="B27" s="39" t="s">
        <v>18</v>
      </c>
      <c r="C27" s="48">
        <v>0.5</v>
      </c>
      <c r="D27" s="55">
        <v>77.8</v>
      </c>
      <c r="E27" s="46">
        <f t="shared" si="0"/>
        <v>7</v>
      </c>
      <c r="F27" s="55">
        <f t="shared" si="1"/>
        <v>72.354</v>
      </c>
      <c r="G27" s="64"/>
      <c r="H27" s="65">
        <v>100</v>
      </c>
      <c r="I27" s="67">
        <v>60</v>
      </c>
      <c r="J27" s="67"/>
      <c r="K27" s="67"/>
      <c r="L27" s="67"/>
      <c r="M27" s="67"/>
      <c r="N27" s="67"/>
      <c r="O27" s="51">
        <f t="shared" si="2"/>
        <v>11576.64</v>
      </c>
    </row>
    <row r="28" spans="1:15" ht="12" customHeight="1">
      <c r="A28" s="38">
        <v>17</v>
      </c>
      <c r="B28" s="39" t="s">
        <v>18</v>
      </c>
      <c r="C28" s="48">
        <v>0.75</v>
      </c>
      <c r="D28" s="55">
        <v>127.4</v>
      </c>
      <c r="E28" s="46">
        <f t="shared" si="0"/>
        <v>7</v>
      </c>
      <c r="F28" s="55">
        <f t="shared" si="1"/>
        <v>118.482</v>
      </c>
      <c r="G28" s="64"/>
      <c r="H28" s="65"/>
      <c r="I28" s="67"/>
      <c r="J28" s="67"/>
      <c r="K28" s="67"/>
      <c r="L28" s="67"/>
      <c r="M28" s="67"/>
      <c r="N28" s="67"/>
      <c r="O28" s="51">
        <f t="shared" si="2"/>
        <v>0</v>
      </c>
    </row>
    <row r="29" spans="1:15" ht="12" customHeight="1">
      <c r="A29" s="38">
        <v>18</v>
      </c>
      <c r="B29" s="39" t="s">
        <v>19</v>
      </c>
      <c r="C29" s="48">
        <v>0.25</v>
      </c>
      <c r="D29" s="55">
        <v>45.5</v>
      </c>
      <c r="E29" s="46">
        <f t="shared" si="0"/>
        <v>7</v>
      </c>
      <c r="F29" s="55">
        <f t="shared" si="1"/>
        <v>42.315</v>
      </c>
      <c r="G29" s="64"/>
      <c r="H29" s="65">
        <v>300</v>
      </c>
      <c r="I29" s="67">
        <v>60</v>
      </c>
      <c r="J29" s="67"/>
      <c r="K29" s="67"/>
      <c r="L29" s="67"/>
      <c r="M29" s="67"/>
      <c r="N29" s="67"/>
      <c r="O29" s="51">
        <f t="shared" si="2"/>
        <v>15233.4</v>
      </c>
    </row>
    <row r="30" spans="1:15" ht="12" customHeight="1">
      <c r="A30" s="38">
        <v>19</v>
      </c>
      <c r="B30" s="39" t="s">
        <v>20</v>
      </c>
      <c r="C30" s="48">
        <v>0.5</v>
      </c>
      <c r="D30" s="55">
        <v>83.5</v>
      </c>
      <c r="E30" s="46">
        <f t="shared" si="0"/>
        <v>7</v>
      </c>
      <c r="F30" s="55">
        <f t="shared" si="1"/>
        <v>77.655</v>
      </c>
      <c r="G30" s="64"/>
      <c r="H30" s="65"/>
      <c r="I30" s="67">
        <v>80</v>
      </c>
      <c r="J30" s="67"/>
      <c r="K30" s="67"/>
      <c r="L30" s="67"/>
      <c r="M30" s="67">
        <v>100</v>
      </c>
      <c r="N30" s="67"/>
      <c r="O30" s="51">
        <f t="shared" si="2"/>
        <v>13977.9</v>
      </c>
    </row>
    <row r="31" spans="1:15" ht="12" customHeight="1">
      <c r="A31" s="38">
        <v>20</v>
      </c>
      <c r="B31" s="39" t="s">
        <v>20</v>
      </c>
      <c r="C31" s="48">
        <v>0.75</v>
      </c>
      <c r="D31" s="55">
        <v>122</v>
      </c>
      <c r="E31" s="46">
        <f t="shared" si="0"/>
        <v>7</v>
      </c>
      <c r="F31" s="55">
        <f t="shared" si="1"/>
        <v>113.46000000000001</v>
      </c>
      <c r="G31" s="64"/>
      <c r="H31" s="65">
        <v>36</v>
      </c>
      <c r="I31" s="67">
        <v>24</v>
      </c>
      <c r="J31" s="67"/>
      <c r="K31" s="67"/>
      <c r="L31" s="67"/>
      <c r="M31" s="67">
        <v>24</v>
      </c>
      <c r="N31" s="67"/>
      <c r="O31" s="51">
        <f t="shared" si="2"/>
        <v>9530.640000000001</v>
      </c>
    </row>
    <row r="32" spans="1:15" ht="12" customHeight="1">
      <c r="A32" s="38">
        <v>21</v>
      </c>
      <c r="B32" s="39" t="s">
        <v>19</v>
      </c>
      <c r="C32" s="48">
        <v>1.75</v>
      </c>
      <c r="D32" s="55">
        <v>291.2</v>
      </c>
      <c r="E32" s="46">
        <f t="shared" si="0"/>
        <v>7</v>
      </c>
      <c r="F32" s="55">
        <f t="shared" si="1"/>
        <v>270.816</v>
      </c>
      <c r="G32" s="64"/>
      <c r="H32" s="65"/>
      <c r="I32" s="67"/>
      <c r="J32" s="67"/>
      <c r="K32" s="67"/>
      <c r="L32" s="67"/>
      <c r="M32" s="67"/>
      <c r="N32" s="67"/>
      <c r="O32" s="51">
        <f t="shared" si="2"/>
        <v>0</v>
      </c>
    </row>
    <row r="33" spans="1:15" ht="12" customHeight="1">
      <c r="A33" s="38">
        <v>22</v>
      </c>
      <c r="B33" s="39" t="s">
        <v>21</v>
      </c>
      <c r="C33" s="48">
        <v>0.7</v>
      </c>
      <c r="D33" s="55">
        <v>531.7</v>
      </c>
      <c r="E33" s="46">
        <f t="shared" si="0"/>
        <v>7</v>
      </c>
      <c r="F33" s="55">
        <f t="shared" si="1"/>
        <v>494.48100000000005</v>
      </c>
      <c r="G33" s="64"/>
      <c r="H33" s="65"/>
      <c r="I33" s="67"/>
      <c r="J33" s="67"/>
      <c r="K33" s="67"/>
      <c r="L33" s="67"/>
      <c r="M33" s="67"/>
      <c r="N33" s="67"/>
      <c r="O33" s="51">
        <f t="shared" si="2"/>
        <v>0</v>
      </c>
    </row>
    <row r="34" spans="1:15" ht="12" customHeight="1">
      <c r="A34" s="38">
        <v>23</v>
      </c>
      <c r="B34" s="39" t="s">
        <v>22</v>
      </c>
      <c r="C34" s="48">
        <v>0.5</v>
      </c>
      <c r="D34" s="55">
        <v>82.6</v>
      </c>
      <c r="E34" s="46">
        <f t="shared" si="0"/>
        <v>7</v>
      </c>
      <c r="F34" s="55">
        <f t="shared" si="1"/>
        <v>76.818</v>
      </c>
      <c r="G34" s="64"/>
      <c r="H34" s="65"/>
      <c r="I34" s="67">
        <v>60</v>
      </c>
      <c r="J34" s="67"/>
      <c r="K34" s="67"/>
      <c r="L34" s="67"/>
      <c r="M34" s="67"/>
      <c r="N34" s="67"/>
      <c r="O34" s="51">
        <f t="shared" si="2"/>
        <v>4609.08</v>
      </c>
    </row>
    <row r="35" spans="1:15" ht="12" customHeight="1">
      <c r="A35" s="38">
        <v>24</v>
      </c>
      <c r="B35" s="39" t="s">
        <v>23</v>
      </c>
      <c r="C35" s="48">
        <v>0.25</v>
      </c>
      <c r="D35" s="55">
        <v>43</v>
      </c>
      <c r="E35" s="46">
        <f t="shared" si="0"/>
        <v>7</v>
      </c>
      <c r="F35" s="55">
        <f t="shared" si="1"/>
        <v>39.99</v>
      </c>
      <c r="G35" s="64"/>
      <c r="H35" s="65"/>
      <c r="I35" s="67"/>
      <c r="J35" s="67"/>
      <c r="K35" s="67"/>
      <c r="L35" s="67"/>
      <c r="M35" s="67">
        <v>30</v>
      </c>
      <c r="N35" s="67"/>
      <c r="O35" s="51">
        <f t="shared" si="2"/>
        <v>1199.7</v>
      </c>
    </row>
    <row r="36" spans="1:15" ht="12" customHeight="1">
      <c r="A36" s="38">
        <v>25</v>
      </c>
      <c r="B36" s="39" t="s">
        <v>23</v>
      </c>
      <c r="C36" s="48">
        <v>0.5</v>
      </c>
      <c r="D36" s="55">
        <v>81.7</v>
      </c>
      <c r="E36" s="46">
        <f t="shared" si="0"/>
        <v>7</v>
      </c>
      <c r="F36" s="55">
        <f t="shared" si="1"/>
        <v>75.98100000000001</v>
      </c>
      <c r="G36" s="64"/>
      <c r="H36" s="65"/>
      <c r="I36" s="67"/>
      <c r="J36" s="67"/>
      <c r="K36" s="67"/>
      <c r="L36" s="67"/>
      <c r="M36" s="67"/>
      <c r="N36" s="67"/>
      <c r="O36" s="51">
        <f t="shared" si="2"/>
        <v>0</v>
      </c>
    </row>
    <row r="37" spans="1:15" ht="12" customHeight="1">
      <c r="A37" s="38">
        <v>26</v>
      </c>
      <c r="B37" s="39" t="s">
        <v>24</v>
      </c>
      <c r="C37" s="48">
        <v>0.25</v>
      </c>
      <c r="D37" s="55">
        <v>43</v>
      </c>
      <c r="E37" s="46">
        <f t="shared" si="0"/>
        <v>7</v>
      </c>
      <c r="F37" s="55">
        <f t="shared" si="1"/>
        <v>39.99</v>
      </c>
      <c r="G37" s="64"/>
      <c r="H37" s="65"/>
      <c r="I37" s="67">
        <v>90</v>
      </c>
      <c r="J37" s="67"/>
      <c r="K37" s="67"/>
      <c r="L37" s="67"/>
      <c r="M37" s="67">
        <v>60</v>
      </c>
      <c r="N37" s="67"/>
      <c r="O37" s="51">
        <f t="shared" si="2"/>
        <v>5998.5</v>
      </c>
    </row>
    <row r="38" spans="1:15" ht="12" customHeight="1">
      <c r="A38" s="38">
        <v>27</v>
      </c>
      <c r="B38" s="39" t="s">
        <v>24</v>
      </c>
      <c r="C38" s="48">
        <v>0.5</v>
      </c>
      <c r="D38" s="55">
        <v>78.8</v>
      </c>
      <c r="E38" s="46">
        <f t="shared" si="0"/>
        <v>7</v>
      </c>
      <c r="F38" s="55">
        <f t="shared" si="1"/>
        <v>73.28399999999999</v>
      </c>
      <c r="G38" s="64"/>
      <c r="H38" s="65">
        <v>100</v>
      </c>
      <c r="I38" s="67">
        <v>60</v>
      </c>
      <c r="J38" s="67"/>
      <c r="K38" s="67"/>
      <c r="L38" s="67"/>
      <c r="M38" s="67">
        <v>80</v>
      </c>
      <c r="N38" s="67"/>
      <c r="O38" s="51">
        <f t="shared" si="2"/>
        <v>17588.159999999996</v>
      </c>
    </row>
    <row r="39" spans="1:15" ht="12" customHeight="1">
      <c r="A39" s="38">
        <v>28</v>
      </c>
      <c r="B39" s="39" t="s">
        <v>25</v>
      </c>
      <c r="C39" s="48">
        <v>0.5</v>
      </c>
      <c r="D39" s="55">
        <v>79.7</v>
      </c>
      <c r="E39" s="46">
        <f t="shared" si="0"/>
        <v>7</v>
      </c>
      <c r="F39" s="55">
        <f t="shared" si="1"/>
        <v>74.12100000000001</v>
      </c>
      <c r="G39" s="64"/>
      <c r="H39" s="65">
        <v>20</v>
      </c>
      <c r="I39" s="67"/>
      <c r="J39" s="67"/>
      <c r="K39" s="67"/>
      <c r="L39" s="67"/>
      <c r="M39" s="67"/>
      <c r="N39" s="67"/>
      <c r="O39" s="51">
        <f t="shared" si="2"/>
        <v>1482.42</v>
      </c>
    </row>
    <row r="40" spans="1:15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2" customHeight="1">
      <c r="A41" s="38">
        <v>29</v>
      </c>
      <c r="B41" s="41" t="s">
        <v>27</v>
      </c>
      <c r="C41" s="48">
        <v>0.5</v>
      </c>
      <c r="D41" s="55">
        <v>93</v>
      </c>
      <c r="E41" s="46">
        <f t="shared" si="0"/>
        <v>7</v>
      </c>
      <c r="F41" s="55">
        <f aca="true" t="shared" si="3" ref="F41:F64">D41-(D41*E41/100)</f>
        <v>86.49</v>
      </c>
      <c r="G41" s="64"/>
      <c r="H41" s="65">
        <v>20</v>
      </c>
      <c r="I41" s="67">
        <v>20</v>
      </c>
      <c r="J41" s="67"/>
      <c r="K41" s="67"/>
      <c r="L41" s="67"/>
      <c r="M41" s="67">
        <v>20</v>
      </c>
      <c r="N41" s="67"/>
      <c r="O41" s="51">
        <f aca="true" t="shared" si="4" ref="O41:O64">(SUM(G41:N41))*F41</f>
        <v>5189.4</v>
      </c>
    </row>
    <row r="42" spans="1:15" ht="12" customHeight="1">
      <c r="A42" s="38">
        <v>30</v>
      </c>
      <c r="B42" s="41" t="s">
        <v>28</v>
      </c>
      <c r="C42" s="48" t="s">
        <v>29</v>
      </c>
      <c r="D42" s="55">
        <v>31</v>
      </c>
      <c r="E42" s="46">
        <f t="shared" si="0"/>
        <v>7</v>
      </c>
      <c r="F42" s="55">
        <f t="shared" si="3"/>
        <v>28.83</v>
      </c>
      <c r="G42" s="64"/>
      <c r="H42" s="65"/>
      <c r="I42" s="67"/>
      <c r="J42" s="67"/>
      <c r="K42" s="67"/>
      <c r="L42" s="67"/>
      <c r="M42" s="67"/>
      <c r="N42" s="67"/>
      <c r="O42" s="51">
        <f t="shared" si="4"/>
        <v>0</v>
      </c>
    </row>
    <row r="43" spans="1:15" ht="12" customHeight="1">
      <c r="A43" s="38">
        <v>31</v>
      </c>
      <c r="B43" s="41" t="s">
        <v>28</v>
      </c>
      <c r="C43" s="48">
        <v>0.5</v>
      </c>
      <c r="D43" s="55">
        <v>87.2</v>
      </c>
      <c r="E43" s="46">
        <f t="shared" si="0"/>
        <v>7</v>
      </c>
      <c r="F43" s="55">
        <f t="shared" si="3"/>
        <v>81.096</v>
      </c>
      <c r="G43" s="64"/>
      <c r="H43" s="65"/>
      <c r="I43" s="67"/>
      <c r="J43" s="67"/>
      <c r="K43" s="67"/>
      <c r="L43" s="67"/>
      <c r="M43" s="67"/>
      <c r="N43" s="67"/>
      <c r="O43" s="51">
        <f t="shared" si="4"/>
        <v>0</v>
      </c>
    </row>
    <row r="44" spans="1:15" ht="12" customHeight="1">
      <c r="A44" s="38">
        <v>32</v>
      </c>
      <c r="B44" s="41" t="s">
        <v>30</v>
      </c>
      <c r="C44" s="48">
        <v>0.5</v>
      </c>
      <c r="D44" s="55">
        <v>66.2</v>
      </c>
      <c r="E44" s="46">
        <f aca="true" t="shared" si="5" ref="E44:E72">E43</f>
        <v>7</v>
      </c>
      <c r="F44" s="55">
        <f t="shared" si="3"/>
        <v>61.566</v>
      </c>
      <c r="G44" s="64"/>
      <c r="H44" s="65"/>
      <c r="I44" s="67"/>
      <c r="J44" s="67"/>
      <c r="K44" s="67"/>
      <c r="L44" s="67"/>
      <c r="M44" s="67"/>
      <c r="N44" s="67"/>
      <c r="O44" s="51">
        <f t="shared" si="4"/>
        <v>0</v>
      </c>
    </row>
    <row r="45" spans="1:15" ht="12" customHeight="1">
      <c r="A45" s="38">
        <v>33</v>
      </c>
      <c r="B45" s="41" t="s">
        <v>31</v>
      </c>
      <c r="C45" s="48">
        <v>0.5</v>
      </c>
      <c r="D45" s="55">
        <v>64.2</v>
      </c>
      <c r="E45" s="46">
        <f t="shared" si="5"/>
        <v>7</v>
      </c>
      <c r="F45" s="55">
        <f t="shared" si="3"/>
        <v>59.706</v>
      </c>
      <c r="G45" s="64"/>
      <c r="H45" s="65">
        <v>20</v>
      </c>
      <c r="I45" s="67"/>
      <c r="J45" s="67"/>
      <c r="K45" s="67"/>
      <c r="L45" s="67"/>
      <c r="M45" s="67"/>
      <c r="N45" s="67"/>
      <c r="O45" s="51">
        <f t="shared" si="4"/>
        <v>1194.1200000000001</v>
      </c>
    </row>
    <row r="46" spans="1:15" ht="12" customHeight="1">
      <c r="A46" s="38">
        <v>34</v>
      </c>
      <c r="B46" s="41" t="s">
        <v>32</v>
      </c>
      <c r="C46" s="48">
        <v>0.5</v>
      </c>
      <c r="D46" s="55">
        <v>61.1</v>
      </c>
      <c r="E46" s="46">
        <f t="shared" si="5"/>
        <v>7</v>
      </c>
      <c r="F46" s="55">
        <f t="shared" si="3"/>
        <v>56.823</v>
      </c>
      <c r="G46" s="64"/>
      <c r="H46" s="65"/>
      <c r="I46" s="67">
        <v>20</v>
      </c>
      <c r="J46" s="67"/>
      <c r="K46" s="67"/>
      <c r="L46" s="67"/>
      <c r="M46" s="67"/>
      <c r="N46" s="67"/>
      <c r="O46" s="51">
        <f t="shared" si="4"/>
        <v>1136.46</v>
      </c>
    </row>
    <row r="47" spans="1:15" ht="12" customHeight="1">
      <c r="A47" s="38">
        <v>35</v>
      </c>
      <c r="B47" s="41" t="s">
        <v>33</v>
      </c>
      <c r="C47" s="48" t="s">
        <v>29</v>
      </c>
      <c r="D47" s="55">
        <v>27.4</v>
      </c>
      <c r="E47" s="46">
        <f t="shared" si="5"/>
        <v>7</v>
      </c>
      <c r="F47" s="55">
        <f t="shared" si="3"/>
        <v>25.482</v>
      </c>
      <c r="G47" s="64"/>
      <c r="H47" s="65"/>
      <c r="I47" s="67"/>
      <c r="J47" s="67"/>
      <c r="K47" s="67"/>
      <c r="L47" s="67"/>
      <c r="M47" s="67"/>
      <c r="N47" s="67"/>
      <c r="O47" s="51">
        <f t="shared" si="4"/>
        <v>0</v>
      </c>
    </row>
    <row r="48" spans="1:15" ht="12" customHeight="1">
      <c r="A48" s="38">
        <v>36</v>
      </c>
      <c r="B48" s="41" t="s">
        <v>34</v>
      </c>
      <c r="C48" s="48">
        <v>0.5</v>
      </c>
      <c r="D48" s="55">
        <v>63.8</v>
      </c>
      <c r="E48" s="46">
        <f t="shared" si="5"/>
        <v>7</v>
      </c>
      <c r="F48" s="55">
        <f t="shared" si="3"/>
        <v>59.333999999999996</v>
      </c>
      <c r="G48" s="64"/>
      <c r="H48" s="65">
        <v>20</v>
      </c>
      <c r="I48" s="67">
        <v>20</v>
      </c>
      <c r="J48" s="67"/>
      <c r="K48" s="67"/>
      <c r="L48" s="67"/>
      <c r="M48" s="67">
        <v>20</v>
      </c>
      <c r="N48" s="67"/>
      <c r="O48" s="51">
        <f t="shared" si="4"/>
        <v>3560.04</v>
      </c>
    </row>
    <row r="49" spans="1:15" ht="12" customHeight="1">
      <c r="A49" s="38">
        <v>37</v>
      </c>
      <c r="B49" s="41" t="s">
        <v>35</v>
      </c>
      <c r="C49" s="48">
        <v>0.5</v>
      </c>
      <c r="D49" s="55">
        <v>65.5</v>
      </c>
      <c r="E49" s="46">
        <f t="shared" si="5"/>
        <v>7</v>
      </c>
      <c r="F49" s="55">
        <f t="shared" si="3"/>
        <v>60.915</v>
      </c>
      <c r="G49" s="64"/>
      <c r="H49" s="65"/>
      <c r="I49" s="67">
        <v>20</v>
      </c>
      <c r="J49" s="67"/>
      <c r="K49" s="67"/>
      <c r="L49" s="67"/>
      <c r="M49" s="67"/>
      <c r="N49" s="67"/>
      <c r="O49" s="51">
        <f t="shared" si="4"/>
        <v>1218.3</v>
      </c>
    </row>
    <row r="50" spans="1:15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5"/>
        <v>7</v>
      </c>
      <c r="F50" s="55">
        <f t="shared" si="3"/>
        <v>87.327</v>
      </c>
      <c r="G50" s="64"/>
      <c r="H50" s="65"/>
      <c r="I50" s="67"/>
      <c r="J50" s="67"/>
      <c r="K50" s="67"/>
      <c r="L50" s="67"/>
      <c r="M50" s="67"/>
      <c r="N50" s="67"/>
      <c r="O50" s="51">
        <f t="shared" si="4"/>
        <v>0</v>
      </c>
    </row>
    <row r="51" spans="1:15" ht="12" customHeight="1">
      <c r="A51" s="38">
        <v>39</v>
      </c>
      <c r="B51" s="41" t="s">
        <v>37</v>
      </c>
      <c r="C51" s="48">
        <v>0.5</v>
      </c>
      <c r="D51" s="55">
        <v>93.9</v>
      </c>
      <c r="E51" s="46">
        <f t="shared" si="5"/>
        <v>7</v>
      </c>
      <c r="F51" s="55">
        <f t="shared" si="3"/>
        <v>87.327</v>
      </c>
      <c r="G51" s="64"/>
      <c r="H51" s="65"/>
      <c r="I51" s="67"/>
      <c r="J51" s="67"/>
      <c r="K51" s="67"/>
      <c r="L51" s="67"/>
      <c r="M51" s="67"/>
      <c r="N51" s="67"/>
      <c r="O51" s="51">
        <f t="shared" si="4"/>
        <v>0</v>
      </c>
    </row>
    <row r="52" spans="1:15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5"/>
        <v>7</v>
      </c>
      <c r="F52" s="55">
        <f t="shared" si="3"/>
        <v>91.04700000000001</v>
      </c>
      <c r="G52" s="64"/>
      <c r="H52" s="65"/>
      <c r="I52" s="67"/>
      <c r="J52" s="67"/>
      <c r="K52" s="67"/>
      <c r="L52" s="67"/>
      <c r="M52" s="67"/>
      <c r="N52" s="67"/>
      <c r="O52" s="51">
        <f t="shared" si="4"/>
        <v>0</v>
      </c>
    </row>
    <row r="53" spans="1:15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5"/>
        <v>7</v>
      </c>
      <c r="F53" s="55">
        <f t="shared" si="3"/>
        <v>87.327</v>
      </c>
      <c r="G53" s="64"/>
      <c r="H53" s="65"/>
      <c r="I53" s="67"/>
      <c r="J53" s="67"/>
      <c r="K53" s="67"/>
      <c r="L53" s="67"/>
      <c r="M53" s="67"/>
      <c r="N53" s="67"/>
      <c r="O53" s="51">
        <f t="shared" si="4"/>
        <v>0</v>
      </c>
    </row>
    <row r="54" spans="1:15" ht="12" customHeight="1">
      <c r="A54" s="38">
        <v>42</v>
      </c>
      <c r="B54" s="41" t="s">
        <v>40</v>
      </c>
      <c r="C54" s="48">
        <v>0.5</v>
      </c>
      <c r="D54" s="55">
        <v>68.3</v>
      </c>
      <c r="E54" s="46">
        <f t="shared" si="5"/>
        <v>7</v>
      </c>
      <c r="F54" s="55">
        <f t="shared" si="3"/>
        <v>63.519</v>
      </c>
      <c r="G54" s="64"/>
      <c r="H54" s="65"/>
      <c r="I54" s="67"/>
      <c r="J54" s="67"/>
      <c r="K54" s="67"/>
      <c r="L54" s="67"/>
      <c r="M54" s="67"/>
      <c r="N54" s="67"/>
      <c r="O54" s="51">
        <f t="shared" si="4"/>
        <v>0</v>
      </c>
    </row>
    <row r="55" spans="1:15" ht="12" customHeight="1">
      <c r="A55" s="38">
        <v>43</v>
      </c>
      <c r="B55" s="41" t="s">
        <v>41</v>
      </c>
      <c r="C55" s="48">
        <v>0.5</v>
      </c>
      <c r="D55" s="55">
        <v>64.4</v>
      </c>
      <c r="E55" s="46">
        <f t="shared" si="5"/>
        <v>7</v>
      </c>
      <c r="F55" s="55">
        <f t="shared" si="3"/>
        <v>59.892</v>
      </c>
      <c r="G55" s="64"/>
      <c r="H55" s="65"/>
      <c r="I55" s="67"/>
      <c r="J55" s="67"/>
      <c r="K55" s="67"/>
      <c r="L55" s="67"/>
      <c r="M55" s="67"/>
      <c r="N55" s="67"/>
      <c r="O55" s="51">
        <f t="shared" si="4"/>
        <v>0</v>
      </c>
    </row>
    <row r="56" spans="1:15" ht="12" customHeight="1">
      <c r="A56" s="38">
        <v>44</v>
      </c>
      <c r="B56" s="41" t="s">
        <v>42</v>
      </c>
      <c r="C56" s="48">
        <v>0.5</v>
      </c>
      <c r="D56" s="55">
        <v>72.7</v>
      </c>
      <c r="E56" s="46">
        <f t="shared" si="5"/>
        <v>7</v>
      </c>
      <c r="F56" s="55">
        <f t="shared" si="3"/>
        <v>67.611</v>
      </c>
      <c r="G56" s="64"/>
      <c r="H56" s="65"/>
      <c r="I56" s="67"/>
      <c r="J56" s="67"/>
      <c r="K56" s="67"/>
      <c r="L56" s="67"/>
      <c r="M56" s="67"/>
      <c r="N56" s="67"/>
      <c r="O56" s="51">
        <f t="shared" si="4"/>
        <v>0</v>
      </c>
    </row>
    <row r="57" spans="1:15" ht="12" customHeight="1">
      <c r="A57" s="38">
        <v>45</v>
      </c>
      <c r="B57" s="41" t="s">
        <v>43</v>
      </c>
      <c r="C57" s="48" t="s">
        <v>29</v>
      </c>
      <c r="D57" s="55">
        <v>28.3</v>
      </c>
      <c r="E57" s="46">
        <f t="shared" si="5"/>
        <v>7</v>
      </c>
      <c r="F57" s="55">
        <f t="shared" si="3"/>
        <v>26.319000000000003</v>
      </c>
      <c r="G57" s="64"/>
      <c r="H57" s="65"/>
      <c r="I57" s="67"/>
      <c r="J57" s="67"/>
      <c r="K57" s="67"/>
      <c r="L57" s="67"/>
      <c r="M57" s="67"/>
      <c r="N57" s="67"/>
      <c r="O57" s="51">
        <f t="shared" si="4"/>
        <v>0</v>
      </c>
    </row>
    <row r="58" spans="1:15" ht="12" customHeight="1">
      <c r="A58" s="38">
        <v>46</v>
      </c>
      <c r="B58" s="41" t="s">
        <v>43</v>
      </c>
      <c r="C58" s="48">
        <v>0.5</v>
      </c>
      <c r="D58" s="55">
        <v>78.1</v>
      </c>
      <c r="E58" s="46">
        <f t="shared" si="5"/>
        <v>7</v>
      </c>
      <c r="F58" s="55">
        <f t="shared" si="3"/>
        <v>72.633</v>
      </c>
      <c r="G58" s="64"/>
      <c r="H58" s="65"/>
      <c r="I58" s="67"/>
      <c r="J58" s="67"/>
      <c r="K58" s="67"/>
      <c r="L58" s="67"/>
      <c r="M58" s="67"/>
      <c r="N58" s="67"/>
      <c r="O58" s="51">
        <f t="shared" si="4"/>
        <v>0</v>
      </c>
    </row>
    <row r="59" spans="1:15" ht="12" customHeight="1">
      <c r="A59" s="38">
        <v>47</v>
      </c>
      <c r="B59" s="41" t="s">
        <v>44</v>
      </c>
      <c r="C59" s="48" t="s">
        <v>29</v>
      </c>
      <c r="D59" s="55">
        <v>42.5</v>
      </c>
      <c r="E59" s="46">
        <f t="shared" si="5"/>
        <v>7</v>
      </c>
      <c r="F59" s="55">
        <f t="shared" si="3"/>
        <v>39.525</v>
      </c>
      <c r="G59" s="64"/>
      <c r="H59" s="65"/>
      <c r="I59" s="67"/>
      <c r="J59" s="67"/>
      <c r="K59" s="67"/>
      <c r="L59" s="67"/>
      <c r="M59" s="67"/>
      <c r="N59" s="67"/>
      <c r="O59" s="51">
        <f t="shared" si="4"/>
        <v>0</v>
      </c>
    </row>
    <row r="60" spans="1:15" ht="12" customHeight="1">
      <c r="A60" s="38">
        <v>48</v>
      </c>
      <c r="B60" s="41" t="s">
        <v>45</v>
      </c>
      <c r="C60" s="48">
        <v>0.5</v>
      </c>
      <c r="D60" s="55">
        <v>160.7</v>
      </c>
      <c r="E60" s="46">
        <f t="shared" si="5"/>
        <v>7</v>
      </c>
      <c r="F60" s="55">
        <f t="shared" si="3"/>
        <v>149.451</v>
      </c>
      <c r="G60" s="64"/>
      <c r="H60" s="65">
        <v>36</v>
      </c>
      <c r="I60" s="67">
        <v>24</v>
      </c>
      <c r="J60" s="67"/>
      <c r="K60" s="67"/>
      <c r="L60" s="67"/>
      <c r="M60" s="67">
        <v>12</v>
      </c>
      <c r="N60" s="67"/>
      <c r="O60" s="51">
        <f t="shared" si="4"/>
        <v>10760.472</v>
      </c>
    </row>
    <row r="61" spans="1:15" ht="12" customHeight="1">
      <c r="A61" s="38">
        <v>49</v>
      </c>
      <c r="B61" s="41" t="s">
        <v>46</v>
      </c>
      <c r="C61" s="48">
        <v>0.5</v>
      </c>
      <c r="D61" s="55">
        <v>70.3</v>
      </c>
      <c r="E61" s="46">
        <f t="shared" si="5"/>
        <v>7</v>
      </c>
      <c r="F61" s="55">
        <f t="shared" si="3"/>
        <v>65.37899999999999</v>
      </c>
      <c r="G61" s="64"/>
      <c r="H61" s="65"/>
      <c r="I61" s="67"/>
      <c r="J61" s="67"/>
      <c r="K61" s="67"/>
      <c r="L61" s="67"/>
      <c r="M61" s="67"/>
      <c r="N61" s="67"/>
      <c r="O61" s="51">
        <f t="shared" si="4"/>
        <v>0</v>
      </c>
    </row>
    <row r="62" spans="1:15" ht="12" customHeight="1">
      <c r="A62" s="38">
        <v>50</v>
      </c>
      <c r="B62" s="41" t="s">
        <v>47</v>
      </c>
      <c r="C62" s="48">
        <v>0.5</v>
      </c>
      <c r="D62" s="55">
        <v>142.7</v>
      </c>
      <c r="E62" s="46">
        <f t="shared" si="5"/>
        <v>7</v>
      </c>
      <c r="F62" s="55">
        <f t="shared" si="3"/>
        <v>132.71099999999998</v>
      </c>
      <c r="G62" s="64"/>
      <c r="H62" s="65"/>
      <c r="I62" s="67"/>
      <c r="J62" s="67"/>
      <c r="K62" s="67"/>
      <c r="L62" s="67"/>
      <c r="M62" s="67"/>
      <c r="N62" s="67"/>
      <c r="O62" s="51">
        <f t="shared" si="4"/>
        <v>0</v>
      </c>
    </row>
    <row r="63" spans="1:15" ht="12" customHeight="1">
      <c r="A63" s="38">
        <v>51</v>
      </c>
      <c r="B63" s="41" t="s">
        <v>48</v>
      </c>
      <c r="C63" s="48">
        <v>0.7</v>
      </c>
      <c r="D63" s="55">
        <v>86.4</v>
      </c>
      <c r="E63" s="46">
        <f t="shared" si="5"/>
        <v>7</v>
      </c>
      <c r="F63" s="55">
        <f t="shared" si="3"/>
        <v>80.352</v>
      </c>
      <c r="G63" s="64"/>
      <c r="H63" s="65"/>
      <c r="I63" s="67"/>
      <c r="J63" s="67"/>
      <c r="K63" s="67"/>
      <c r="L63" s="67"/>
      <c r="M63" s="67"/>
      <c r="N63" s="67"/>
      <c r="O63" s="51">
        <f t="shared" si="4"/>
        <v>0</v>
      </c>
    </row>
    <row r="64" spans="1:15" ht="12" customHeight="1">
      <c r="A64" s="38">
        <v>52</v>
      </c>
      <c r="B64" s="41" t="s">
        <v>49</v>
      </c>
      <c r="C64" s="48">
        <v>0.7</v>
      </c>
      <c r="D64" s="55">
        <v>86.4</v>
      </c>
      <c r="E64" s="46">
        <f t="shared" si="5"/>
        <v>7</v>
      </c>
      <c r="F64" s="55">
        <f t="shared" si="3"/>
        <v>80.352</v>
      </c>
      <c r="G64" s="64"/>
      <c r="H64" s="65"/>
      <c r="I64" s="67"/>
      <c r="J64" s="67"/>
      <c r="K64" s="67"/>
      <c r="L64" s="67"/>
      <c r="M64" s="67"/>
      <c r="N64" s="67"/>
      <c r="O64" s="51">
        <f t="shared" si="4"/>
        <v>0</v>
      </c>
    </row>
    <row r="65" spans="1:15" ht="12" customHeight="1">
      <c r="A65" s="155" t="s">
        <v>50</v>
      </c>
      <c r="B65" s="156"/>
      <c r="C65" s="156"/>
      <c r="D65" s="56"/>
      <c r="E65" s="46">
        <f t="shared" si="5"/>
        <v>7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</row>
    <row r="66" spans="1:15" ht="12" customHeight="1">
      <c r="A66" s="38">
        <v>53</v>
      </c>
      <c r="B66" s="59" t="s">
        <v>51</v>
      </c>
      <c r="C66" s="48">
        <v>0.7</v>
      </c>
      <c r="D66" s="55">
        <v>185.7</v>
      </c>
      <c r="E66" s="46">
        <f t="shared" si="5"/>
        <v>7</v>
      </c>
      <c r="F66" s="55">
        <f aca="true" t="shared" si="6" ref="F66:F72">D66-(D66*E66/100)</f>
        <v>172.701</v>
      </c>
      <c r="G66" s="64"/>
      <c r="H66" s="65">
        <v>36</v>
      </c>
      <c r="I66" s="67">
        <v>24</v>
      </c>
      <c r="J66" s="67"/>
      <c r="K66" s="67"/>
      <c r="L66" s="67"/>
      <c r="M66" s="67">
        <v>24</v>
      </c>
      <c r="N66" s="67"/>
      <c r="O66" s="51">
        <f aca="true" t="shared" si="7" ref="O66:O72">(SUM(G66:N66))*F66</f>
        <v>14506.884</v>
      </c>
    </row>
    <row r="67" spans="1:15" ht="12" customHeight="1">
      <c r="A67" s="38">
        <v>54</v>
      </c>
      <c r="B67" s="59" t="s">
        <v>52</v>
      </c>
      <c r="C67" s="48">
        <v>0.7</v>
      </c>
      <c r="D67" s="55">
        <v>189.3</v>
      </c>
      <c r="E67" s="46">
        <f t="shared" si="5"/>
        <v>7</v>
      </c>
      <c r="F67" s="55">
        <f t="shared" si="6"/>
        <v>176.049</v>
      </c>
      <c r="G67" s="64"/>
      <c r="H67" s="65"/>
      <c r="I67" s="67"/>
      <c r="J67" s="67"/>
      <c r="K67" s="67"/>
      <c r="L67" s="67"/>
      <c r="M67" s="67"/>
      <c r="N67" s="67"/>
      <c r="O67" s="51">
        <f t="shared" si="7"/>
        <v>0</v>
      </c>
    </row>
    <row r="68" spans="1:15" ht="12" customHeight="1">
      <c r="A68" s="38">
        <v>55</v>
      </c>
      <c r="B68" s="59" t="s">
        <v>53</v>
      </c>
      <c r="C68" s="48">
        <v>0.7</v>
      </c>
      <c r="D68" s="55">
        <v>208.7</v>
      </c>
      <c r="E68" s="46">
        <f t="shared" si="5"/>
        <v>7</v>
      </c>
      <c r="F68" s="55">
        <f t="shared" si="6"/>
        <v>194.09099999999998</v>
      </c>
      <c r="G68" s="64"/>
      <c r="H68" s="65"/>
      <c r="I68" s="67"/>
      <c r="J68" s="67"/>
      <c r="K68" s="67"/>
      <c r="L68" s="67"/>
      <c r="M68" s="67"/>
      <c r="N68" s="67"/>
      <c r="O68" s="51">
        <f t="shared" si="7"/>
        <v>0</v>
      </c>
    </row>
    <row r="69" spans="1:15" ht="12" customHeight="1">
      <c r="A69" s="38">
        <v>56</v>
      </c>
      <c r="B69" s="59" t="s">
        <v>54</v>
      </c>
      <c r="C69" s="48">
        <v>0.7</v>
      </c>
      <c r="D69" s="55">
        <v>193.4</v>
      </c>
      <c r="E69" s="46">
        <f t="shared" si="5"/>
        <v>7</v>
      </c>
      <c r="F69" s="55">
        <f t="shared" si="6"/>
        <v>179.862</v>
      </c>
      <c r="G69" s="64"/>
      <c r="H69" s="65"/>
      <c r="I69" s="67"/>
      <c r="J69" s="67"/>
      <c r="K69" s="67"/>
      <c r="L69" s="67"/>
      <c r="M69" s="67"/>
      <c r="N69" s="67"/>
      <c r="O69" s="51">
        <f t="shared" si="7"/>
        <v>0</v>
      </c>
    </row>
    <row r="70" spans="1:15" ht="12" customHeight="1">
      <c r="A70" s="38">
        <v>57</v>
      </c>
      <c r="B70" s="59" t="s">
        <v>55</v>
      </c>
      <c r="C70" s="48">
        <v>0.7</v>
      </c>
      <c r="D70" s="55">
        <v>184.2</v>
      </c>
      <c r="E70" s="46">
        <f t="shared" si="5"/>
        <v>7</v>
      </c>
      <c r="F70" s="55">
        <f t="shared" si="6"/>
        <v>171.30599999999998</v>
      </c>
      <c r="G70" s="64"/>
      <c r="H70" s="65"/>
      <c r="I70" s="67"/>
      <c r="J70" s="67"/>
      <c r="K70" s="67"/>
      <c r="L70" s="67"/>
      <c r="M70" s="67"/>
      <c r="N70" s="67"/>
      <c r="O70" s="51">
        <f t="shared" si="7"/>
        <v>0</v>
      </c>
    </row>
    <row r="71" spans="1:15" ht="12" customHeight="1">
      <c r="A71" s="38"/>
      <c r="B71" s="59" t="s">
        <v>58</v>
      </c>
      <c r="C71" s="60"/>
      <c r="D71" s="55">
        <v>20.4</v>
      </c>
      <c r="E71" s="46">
        <f t="shared" si="5"/>
        <v>7</v>
      </c>
      <c r="F71" s="55">
        <f t="shared" si="6"/>
        <v>18.971999999999998</v>
      </c>
      <c r="G71" s="64"/>
      <c r="H71" s="65"/>
      <c r="I71" s="67"/>
      <c r="J71" s="67"/>
      <c r="K71" s="67"/>
      <c r="L71" s="67"/>
      <c r="M71" s="67"/>
      <c r="N71" s="67"/>
      <c r="O71" s="51">
        <f t="shared" si="7"/>
        <v>0</v>
      </c>
    </row>
    <row r="72" spans="1:15" ht="12" customHeight="1">
      <c r="A72" s="38"/>
      <c r="B72" s="59" t="s">
        <v>59</v>
      </c>
      <c r="C72" s="60"/>
      <c r="D72" s="55">
        <v>6.7</v>
      </c>
      <c r="E72" s="46">
        <f t="shared" si="5"/>
        <v>7</v>
      </c>
      <c r="F72" s="55">
        <f t="shared" si="6"/>
        <v>6.231</v>
      </c>
      <c r="G72" s="64"/>
      <c r="H72" s="65"/>
      <c r="I72" s="67"/>
      <c r="J72" s="67"/>
      <c r="K72" s="67"/>
      <c r="L72" s="67"/>
      <c r="M72" s="67"/>
      <c r="N72" s="67"/>
      <c r="O72" s="51">
        <f t="shared" si="7"/>
        <v>0</v>
      </c>
    </row>
    <row r="73" spans="1:15" ht="12" customHeight="1" thickBo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</row>
    <row r="74" spans="1:15" ht="13.5" thickBot="1">
      <c r="A74" s="1"/>
      <c r="N74" t="s">
        <v>92</v>
      </c>
      <c r="O74" s="58">
        <f>SUM(O12:O72)</f>
        <v>186971.292</v>
      </c>
    </row>
    <row r="75" ht="12.75">
      <c r="A75" s="1"/>
    </row>
    <row r="76" spans="1:14" ht="12.75">
      <c r="A76" s="1"/>
      <c r="N76" s="63"/>
    </row>
    <row r="77" ht="12.75">
      <c r="A77" s="1"/>
    </row>
    <row r="78" ht="12.75">
      <c r="A78" s="2"/>
    </row>
    <row r="79" ht="12.75">
      <c r="A79" s="3"/>
    </row>
  </sheetData>
  <sheetProtection/>
  <mergeCells count="7">
    <mergeCell ref="A65:C65"/>
    <mergeCell ref="A40:C40"/>
    <mergeCell ref="G7:G8"/>
    <mergeCell ref="A7:A10"/>
    <mergeCell ref="B7:B10"/>
    <mergeCell ref="C7:C10"/>
    <mergeCell ref="A11:C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C12">
      <selection activeCell="H86" sqref="H86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3" width="5.625" style="45" customWidth="1"/>
    <col min="14" max="14" width="5.625" style="0" customWidth="1"/>
    <col min="15" max="15" width="11.50390625" style="0" customWidth="1"/>
  </cols>
  <sheetData>
    <row r="1" spans="1:14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8"/>
    </row>
    <row r="2" spans="1:14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8"/>
    </row>
    <row r="3" spans="1:14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8"/>
    </row>
    <row r="4" spans="1:14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8"/>
    </row>
    <row r="5" spans="1:14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8"/>
    </row>
    <row r="6" spans="1:14" ht="12" customHeight="1">
      <c r="A6" s="8"/>
      <c r="B6" s="8" t="s">
        <v>86</v>
      </c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8"/>
    </row>
    <row r="7" spans="1:14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8"/>
    </row>
    <row r="8" spans="1:14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8"/>
    </row>
    <row r="9" spans="1:14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8"/>
    </row>
    <row r="10" spans="1:15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3</v>
      </c>
      <c r="N10" s="71" t="s">
        <v>91</v>
      </c>
      <c r="O10" s="61" t="s">
        <v>87</v>
      </c>
    </row>
    <row r="11" spans="1:15" ht="12" customHeight="1" thickBo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2" customHeight="1">
      <c r="A12" s="38">
        <v>1</v>
      </c>
      <c r="B12" s="39" t="s">
        <v>6</v>
      </c>
      <c r="C12" s="48">
        <v>0.5</v>
      </c>
      <c r="D12" s="54">
        <v>87.9</v>
      </c>
      <c r="E12" s="46">
        <f aca="true" t="shared" si="0" ref="E12:E43">E11</f>
        <v>7</v>
      </c>
      <c r="F12" s="55">
        <f aca="true" t="shared" si="1" ref="F12:F39">D12-(D12*E12/100)</f>
        <v>81.747</v>
      </c>
      <c r="G12" s="64"/>
      <c r="H12" s="65"/>
      <c r="I12" s="67">
        <v>60</v>
      </c>
      <c r="J12" s="67"/>
      <c r="K12" s="67"/>
      <c r="L12" s="67"/>
      <c r="M12" s="67">
        <v>60</v>
      </c>
      <c r="N12" s="67"/>
      <c r="O12" s="51">
        <f aca="true" t="shared" si="2" ref="O12:O39">(SUM(G12:N12))*F12</f>
        <v>9809.64</v>
      </c>
    </row>
    <row r="13" spans="1:15" ht="12" customHeight="1">
      <c r="A13" s="38">
        <v>2</v>
      </c>
      <c r="B13" s="39" t="s">
        <v>6</v>
      </c>
      <c r="C13" s="48">
        <v>0.7</v>
      </c>
      <c r="D13" s="55">
        <v>121</v>
      </c>
      <c r="E13" s="46">
        <f t="shared" si="0"/>
        <v>7</v>
      </c>
      <c r="F13" s="55">
        <f t="shared" si="1"/>
        <v>112.53</v>
      </c>
      <c r="G13" s="64"/>
      <c r="H13" s="65">
        <v>36</v>
      </c>
      <c r="I13" s="67"/>
      <c r="J13" s="67"/>
      <c r="K13" s="67"/>
      <c r="L13" s="67"/>
      <c r="M13" s="67">
        <v>24</v>
      </c>
      <c r="N13" s="67"/>
      <c r="O13" s="51">
        <f t="shared" si="2"/>
        <v>6751.8</v>
      </c>
    </row>
    <row r="14" spans="1:15" ht="12" customHeight="1">
      <c r="A14" s="38">
        <v>3</v>
      </c>
      <c r="B14" s="39" t="s">
        <v>7</v>
      </c>
      <c r="C14" s="48">
        <v>0.5</v>
      </c>
      <c r="D14" s="55">
        <v>83.3</v>
      </c>
      <c r="E14" s="46">
        <f t="shared" si="0"/>
        <v>7</v>
      </c>
      <c r="F14" s="55">
        <f t="shared" si="1"/>
        <v>77.469</v>
      </c>
      <c r="G14" s="64"/>
      <c r="H14" s="65">
        <v>20</v>
      </c>
      <c r="I14" s="67"/>
      <c r="J14" s="67"/>
      <c r="K14" s="67"/>
      <c r="L14" s="67"/>
      <c r="M14" s="67"/>
      <c r="N14" s="67"/>
      <c r="O14" s="51">
        <f t="shared" si="2"/>
        <v>1549.3799999999999</v>
      </c>
    </row>
    <row r="15" spans="1:15" ht="12" customHeight="1">
      <c r="A15" s="38">
        <v>4</v>
      </c>
      <c r="B15" s="39" t="s">
        <v>8</v>
      </c>
      <c r="C15" s="48">
        <v>0.5</v>
      </c>
      <c r="D15" s="55">
        <v>83.3</v>
      </c>
      <c r="E15" s="46">
        <f t="shared" si="0"/>
        <v>7</v>
      </c>
      <c r="F15" s="55">
        <f t="shared" si="1"/>
        <v>77.469</v>
      </c>
      <c r="G15" s="64"/>
      <c r="H15" s="65">
        <v>40</v>
      </c>
      <c r="I15" s="67"/>
      <c r="J15" s="67"/>
      <c r="K15" s="67"/>
      <c r="L15" s="67"/>
      <c r="M15" s="67">
        <v>20</v>
      </c>
      <c r="N15" s="67"/>
      <c r="O15" s="51">
        <f t="shared" si="2"/>
        <v>4648.139999999999</v>
      </c>
    </row>
    <row r="16" spans="1:15" ht="12" customHeight="1">
      <c r="A16" s="38">
        <v>5</v>
      </c>
      <c r="B16" s="39" t="s">
        <v>9</v>
      </c>
      <c r="C16" s="48">
        <v>0.5</v>
      </c>
      <c r="D16" s="55">
        <v>83.3</v>
      </c>
      <c r="E16" s="46">
        <f t="shared" si="0"/>
        <v>7</v>
      </c>
      <c r="F16" s="55">
        <f t="shared" si="1"/>
        <v>77.469</v>
      </c>
      <c r="G16" s="64"/>
      <c r="H16" s="65">
        <v>40</v>
      </c>
      <c r="I16" s="67"/>
      <c r="J16" s="67"/>
      <c r="K16" s="67"/>
      <c r="L16" s="67"/>
      <c r="M16" s="67"/>
      <c r="N16" s="67"/>
      <c r="O16" s="51">
        <f t="shared" si="2"/>
        <v>3098.7599999999998</v>
      </c>
    </row>
    <row r="17" spans="1:15" ht="12" customHeight="1">
      <c r="A17" s="38">
        <v>6</v>
      </c>
      <c r="B17" s="39" t="s">
        <v>10</v>
      </c>
      <c r="C17" s="48">
        <v>0.7</v>
      </c>
      <c r="D17" s="55">
        <v>240</v>
      </c>
      <c r="E17" s="46">
        <f t="shared" si="0"/>
        <v>7</v>
      </c>
      <c r="F17" s="55">
        <f t="shared" si="1"/>
        <v>223.2</v>
      </c>
      <c r="G17" s="64"/>
      <c r="H17" s="65"/>
      <c r="I17" s="67"/>
      <c r="J17" s="67"/>
      <c r="K17" s="67"/>
      <c r="L17" s="67"/>
      <c r="M17" s="67"/>
      <c r="N17" s="67"/>
      <c r="O17" s="51">
        <f t="shared" si="2"/>
        <v>0</v>
      </c>
    </row>
    <row r="18" spans="1:15" ht="12" customHeight="1">
      <c r="A18" s="38">
        <v>7</v>
      </c>
      <c r="B18" s="39" t="s">
        <v>11</v>
      </c>
      <c r="C18" s="48">
        <v>1.75</v>
      </c>
      <c r="D18" s="55">
        <v>436</v>
      </c>
      <c r="E18" s="46">
        <f t="shared" si="0"/>
        <v>7</v>
      </c>
      <c r="F18" s="55">
        <f t="shared" si="1"/>
        <v>405.48</v>
      </c>
      <c r="G18" s="64"/>
      <c r="H18" s="65"/>
      <c r="I18" s="67"/>
      <c r="J18" s="67"/>
      <c r="K18" s="67"/>
      <c r="L18" s="67"/>
      <c r="M18" s="67"/>
      <c r="N18" s="67"/>
      <c r="O18" s="51">
        <f t="shared" si="2"/>
        <v>0</v>
      </c>
    </row>
    <row r="19" spans="1:15" ht="12" customHeight="1">
      <c r="A19" s="38">
        <v>8</v>
      </c>
      <c r="B19" s="39" t="s">
        <v>12</v>
      </c>
      <c r="C19" s="48">
        <v>0.5</v>
      </c>
      <c r="D19" s="55">
        <v>87.9</v>
      </c>
      <c r="E19" s="46">
        <f t="shared" si="0"/>
        <v>7</v>
      </c>
      <c r="F19" s="55">
        <f t="shared" si="1"/>
        <v>81.747</v>
      </c>
      <c r="G19" s="64"/>
      <c r="H19" s="65">
        <v>40</v>
      </c>
      <c r="I19" s="67"/>
      <c r="J19" s="67"/>
      <c r="K19" s="67"/>
      <c r="L19" s="67"/>
      <c r="M19" s="67">
        <v>80</v>
      </c>
      <c r="N19" s="67"/>
      <c r="O19" s="51">
        <f t="shared" si="2"/>
        <v>9809.64</v>
      </c>
    </row>
    <row r="20" spans="1:15" ht="12" customHeight="1">
      <c r="A20" s="38">
        <v>9</v>
      </c>
      <c r="B20" s="39" t="s">
        <v>13</v>
      </c>
      <c r="C20" s="48">
        <v>0.75</v>
      </c>
      <c r="D20" s="55">
        <v>129.1</v>
      </c>
      <c r="E20" s="46">
        <f t="shared" si="0"/>
        <v>7</v>
      </c>
      <c r="F20" s="55">
        <f t="shared" si="1"/>
        <v>120.06299999999999</v>
      </c>
      <c r="G20" s="64"/>
      <c r="H20" s="65"/>
      <c r="I20" s="67"/>
      <c r="J20" s="67"/>
      <c r="K20" s="67"/>
      <c r="L20" s="67"/>
      <c r="M20" s="67"/>
      <c r="N20" s="67"/>
      <c r="O20" s="51">
        <f t="shared" si="2"/>
        <v>0</v>
      </c>
    </row>
    <row r="21" spans="1:15" ht="12" customHeight="1">
      <c r="A21" s="38">
        <v>10</v>
      </c>
      <c r="B21" s="39" t="s">
        <v>13</v>
      </c>
      <c r="C21" s="48">
        <v>1.75</v>
      </c>
      <c r="D21" s="55">
        <v>377.7</v>
      </c>
      <c r="E21" s="46">
        <f t="shared" si="0"/>
        <v>7</v>
      </c>
      <c r="F21" s="55">
        <f t="shared" si="1"/>
        <v>351.26099999999997</v>
      </c>
      <c r="G21" s="64"/>
      <c r="H21" s="65"/>
      <c r="I21" s="67"/>
      <c r="J21" s="67"/>
      <c r="K21" s="67"/>
      <c r="L21" s="67"/>
      <c r="M21" s="67"/>
      <c r="N21" s="67"/>
      <c r="O21" s="51">
        <f t="shared" si="2"/>
        <v>0</v>
      </c>
    </row>
    <row r="22" spans="1:15" ht="12" customHeight="1">
      <c r="A22" s="37">
        <v>11</v>
      </c>
      <c r="B22" s="91" t="s">
        <v>14</v>
      </c>
      <c r="C22" s="92">
        <v>0.5</v>
      </c>
      <c r="D22" s="93">
        <v>97.2</v>
      </c>
      <c r="E22" s="94">
        <f t="shared" si="0"/>
        <v>7</v>
      </c>
      <c r="F22" s="93">
        <f t="shared" si="1"/>
        <v>90.396</v>
      </c>
      <c r="G22" s="108"/>
      <c r="H22" s="108"/>
      <c r="I22" s="97"/>
      <c r="J22" s="97"/>
      <c r="K22" s="97"/>
      <c r="L22" s="97"/>
      <c r="M22" s="97">
        <v>12</v>
      </c>
      <c r="N22" s="97"/>
      <c r="O22" s="98">
        <f t="shared" si="2"/>
        <v>1084.752</v>
      </c>
    </row>
    <row r="23" spans="1:15" ht="12" customHeight="1">
      <c r="A23" s="37">
        <v>12</v>
      </c>
      <c r="B23" s="91" t="s">
        <v>15</v>
      </c>
      <c r="C23" s="92">
        <v>0.5</v>
      </c>
      <c r="D23" s="93">
        <v>97.2</v>
      </c>
      <c r="E23" s="94">
        <f t="shared" si="0"/>
        <v>7</v>
      </c>
      <c r="F23" s="93">
        <f t="shared" si="1"/>
        <v>90.396</v>
      </c>
      <c r="G23" s="108"/>
      <c r="H23" s="108"/>
      <c r="I23" s="97"/>
      <c r="J23" s="97"/>
      <c r="K23" s="97"/>
      <c r="L23" s="97"/>
      <c r="M23" s="97"/>
      <c r="N23" s="97"/>
      <c r="O23" s="98">
        <f t="shared" si="2"/>
        <v>0</v>
      </c>
    </row>
    <row r="24" spans="1:15" ht="12" customHeight="1">
      <c r="A24" s="37">
        <v>13</v>
      </c>
      <c r="B24" s="91" t="s">
        <v>16</v>
      </c>
      <c r="C24" s="92">
        <v>0.5</v>
      </c>
      <c r="D24" s="93">
        <v>97.2</v>
      </c>
      <c r="E24" s="94">
        <f t="shared" si="0"/>
        <v>7</v>
      </c>
      <c r="F24" s="93">
        <f t="shared" si="1"/>
        <v>90.396</v>
      </c>
      <c r="G24" s="108"/>
      <c r="H24" s="108"/>
      <c r="I24" s="97"/>
      <c r="J24" s="97"/>
      <c r="K24" s="97"/>
      <c r="L24" s="97"/>
      <c r="M24" s="97">
        <v>12</v>
      </c>
      <c r="N24" s="97"/>
      <c r="O24" s="98">
        <f t="shared" si="2"/>
        <v>1084.752</v>
      </c>
    </row>
    <row r="25" spans="1:15" ht="12" customHeight="1">
      <c r="A25" s="37">
        <v>14</v>
      </c>
      <c r="B25" s="91" t="s">
        <v>17</v>
      </c>
      <c r="C25" s="92">
        <v>0.5</v>
      </c>
      <c r="D25" s="93">
        <v>97.2</v>
      </c>
      <c r="E25" s="94">
        <f t="shared" si="0"/>
        <v>7</v>
      </c>
      <c r="F25" s="93">
        <f t="shared" si="1"/>
        <v>90.396</v>
      </c>
      <c r="G25" s="108"/>
      <c r="H25" s="108"/>
      <c r="I25" s="97"/>
      <c r="J25" s="97"/>
      <c r="K25" s="97"/>
      <c r="L25" s="97"/>
      <c r="M25" s="97"/>
      <c r="N25" s="97"/>
      <c r="O25" s="98">
        <f t="shared" si="2"/>
        <v>0</v>
      </c>
    </row>
    <row r="26" spans="1:15" ht="12" customHeight="1">
      <c r="A26" s="37">
        <v>15</v>
      </c>
      <c r="B26" s="39" t="s">
        <v>18</v>
      </c>
      <c r="C26" s="48">
        <v>0.25</v>
      </c>
      <c r="D26" s="55">
        <v>43</v>
      </c>
      <c r="E26" s="46">
        <f t="shared" si="0"/>
        <v>7</v>
      </c>
      <c r="F26" s="55">
        <f t="shared" si="1"/>
        <v>39.99</v>
      </c>
      <c r="G26" s="64"/>
      <c r="H26" s="65">
        <v>90</v>
      </c>
      <c r="I26" s="67"/>
      <c r="J26" s="67"/>
      <c r="K26" s="67"/>
      <c r="L26" s="67"/>
      <c r="M26" s="67"/>
      <c r="N26" s="67"/>
      <c r="O26" s="51">
        <f t="shared" si="2"/>
        <v>3599.1000000000004</v>
      </c>
    </row>
    <row r="27" spans="1:15" ht="12" customHeight="1">
      <c r="A27" s="38">
        <v>16</v>
      </c>
      <c r="B27" s="39" t="s">
        <v>18</v>
      </c>
      <c r="C27" s="48">
        <v>0.5</v>
      </c>
      <c r="D27" s="55">
        <v>77.8</v>
      </c>
      <c r="E27" s="46">
        <f t="shared" si="0"/>
        <v>7</v>
      </c>
      <c r="F27" s="55">
        <f t="shared" si="1"/>
        <v>72.354</v>
      </c>
      <c r="G27" s="64"/>
      <c r="H27" s="65"/>
      <c r="I27" s="67">
        <v>60</v>
      </c>
      <c r="J27" s="67"/>
      <c r="K27" s="67"/>
      <c r="L27" s="67"/>
      <c r="M27" s="67">
        <v>40</v>
      </c>
      <c r="N27" s="67"/>
      <c r="O27" s="51">
        <f t="shared" si="2"/>
        <v>7235.4</v>
      </c>
    </row>
    <row r="28" spans="1:15" ht="12" customHeight="1">
      <c r="A28" s="38">
        <v>17</v>
      </c>
      <c r="B28" s="39" t="s">
        <v>18</v>
      </c>
      <c r="C28" s="48">
        <v>0.75</v>
      </c>
      <c r="D28" s="55">
        <v>127.4</v>
      </c>
      <c r="E28" s="46">
        <f t="shared" si="0"/>
        <v>7</v>
      </c>
      <c r="F28" s="55">
        <f t="shared" si="1"/>
        <v>118.482</v>
      </c>
      <c r="G28" s="64"/>
      <c r="H28" s="65"/>
      <c r="I28" s="67"/>
      <c r="J28" s="67"/>
      <c r="K28" s="67"/>
      <c r="L28" s="67"/>
      <c r="M28" s="67"/>
      <c r="N28" s="67"/>
      <c r="O28" s="51">
        <f t="shared" si="2"/>
        <v>0</v>
      </c>
    </row>
    <row r="29" spans="1:15" ht="12" customHeight="1">
      <c r="A29" s="38">
        <v>18</v>
      </c>
      <c r="B29" s="39" t="s">
        <v>19</v>
      </c>
      <c r="C29" s="48">
        <v>0.25</v>
      </c>
      <c r="D29" s="55">
        <v>45.5</v>
      </c>
      <c r="E29" s="46">
        <f t="shared" si="0"/>
        <v>7</v>
      </c>
      <c r="F29" s="55">
        <f t="shared" si="1"/>
        <v>42.315</v>
      </c>
      <c r="G29" s="64"/>
      <c r="H29" s="65">
        <v>150</v>
      </c>
      <c r="I29" s="67">
        <v>60</v>
      </c>
      <c r="J29" s="67"/>
      <c r="K29" s="67"/>
      <c r="L29" s="67"/>
      <c r="M29" s="67">
        <v>30</v>
      </c>
      <c r="N29" s="67"/>
      <c r="O29" s="51">
        <f t="shared" si="2"/>
        <v>10155.599999999999</v>
      </c>
    </row>
    <row r="30" spans="1:15" ht="12" customHeight="1">
      <c r="A30" s="38">
        <v>19</v>
      </c>
      <c r="B30" s="39" t="s">
        <v>20</v>
      </c>
      <c r="C30" s="48">
        <v>0.5</v>
      </c>
      <c r="D30" s="55">
        <v>83.5</v>
      </c>
      <c r="E30" s="46">
        <f t="shared" si="0"/>
        <v>7</v>
      </c>
      <c r="F30" s="55">
        <f t="shared" si="1"/>
        <v>77.655</v>
      </c>
      <c r="G30" s="64"/>
      <c r="H30" s="65"/>
      <c r="I30" s="67">
        <v>40</v>
      </c>
      <c r="J30" s="67"/>
      <c r="K30" s="67"/>
      <c r="L30" s="67"/>
      <c r="M30" s="67">
        <v>40</v>
      </c>
      <c r="N30" s="67"/>
      <c r="O30" s="51">
        <f t="shared" si="2"/>
        <v>6212.4</v>
      </c>
    </row>
    <row r="31" spans="1:15" ht="12" customHeight="1">
      <c r="A31" s="38">
        <v>20</v>
      </c>
      <c r="B31" s="39" t="s">
        <v>20</v>
      </c>
      <c r="C31" s="48">
        <v>0.75</v>
      </c>
      <c r="D31" s="55">
        <v>122</v>
      </c>
      <c r="E31" s="46">
        <f t="shared" si="0"/>
        <v>7</v>
      </c>
      <c r="F31" s="55">
        <f t="shared" si="1"/>
        <v>113.46000000000001</v>
      </c>
      <c r="G31" s="64"/>
      <c r="H31" s="65"/>
      <c r="I31" s="67">
        <v>12</v>
      </c>
      <c r="J31" s="67"/>
      <c r="K31" s="67"/>
      <c r="L31" s="67"/>
      <c r="M31" s="67"/>
      <c r="N31" s="67"/>
      <c r="O31" s="51">
        <f t="shared" si="2"/>
        <v>1361.52</v>
      </c>
    </row>
    <row r="32" spans="1:15" ht="12" customHeight="1">
      <c r="A32" s="38">
        <v>21</v>
      </c>
      <c r="B32" s="39" t="s">
        <v>19</v>
      </c>
      <c r="C32" s="48">
        <v>1.75</v>
      </c>
      <c r="D32" s="55">
        <v>291.2</v>
      </c>
      <c r="E32" s="46">
        <f t="shared" si="0"/>
        <v>7</v>
      </c>
      <c r="F32" s="55">
        <f t="shared" si="1"/>
        <v>270.816</v>
      </c>
      <c r="G32" s="64"/>
      <c r="H32" s="65"/>
      <c r="I32" s="67"/>
      <c r="J32" s="67"/>
      <c r="K32" s="67"/>
      <c r="L32" s="67"/>
      <c r="M32" s="67"/>
      <c r="N32" s="67"/>
      <c r="O32" s="51">
        <f t="shared" si="2"/>
        <v>0</v>
      </c>
    </row>
    <row r="33" spans="1:15" ht="12" customHeight="1">
      <c r="A33" s="38">
        <v>22</v>
      </c>
      <c r="B33" s="39" t="s">
        <v>21</v>
      </c>
      <c r="C33" s="48">
        <v>0.7</v>
      </c>
      <c r="D33" s="55">
        <v>531.7</v>
      </c>
      <c r="E33" s="46">
        <f t="shared" si="0"/>
        <v>7</v>
      </c>
      <c r="F33" s="55">
        <f t="shared" si="1"/>
        <v>494.48100000000005</v>
      </c>
      <c r="G33" s="64"/>
      <c r="H33" s="65"/>
      <c r="I33" s="67"/>
      <c r="J33" s="67"/>
      <c r="K33" s="67"/>
      <c r="L33" s="67"/>
      <c r="M33" s="67"/>
      <c r="N33" s="67"/>
      <c r="O33" s="51">
        <f t="shared" si="2"/>
        <v>0</v>
      </c>
    </row>
    <row r="34" spans="1:15" ht="12" customHeight="1">
      <c r="A34" s="38">
        <v>23</v>
      </c>
      <c r="B34" s="39" t="s">
        <v>22</v>
      </c>
      <c r="C34" s="48">
        <v>0.5</v>
      </c>
      <c r="D34" s="55">
        <v>82.6</v>
      </c>
      <c r="E34" s="46">
        <f t="shared" si="0"/>
        <v>7</v>
      </c>
      <c r="F34" s="55">
        <f t="shared" si="1"/>
        <v>76.818</v>
      </c>
      <c r="G34" s="64"/>
      <c r="H34" s="65"/>
      <c r="I34" s="67"/>
      <c r="J34" s="67"/>
      <c r="K34" s="67"/>
      <c r="L34" s="67"/>
      <c r="M34" s="67"/>
      <c r="N34" s="67"/>
      <c r="O34" s="51">
        <f t="shared" si="2"/>
        <v>0</v>
      </c>
    </row>
    <row r="35" spans="1:15" ht="12" customHeight="1">
      <c r="A35" s="38">
        <v>24</v>
      </c>
      <c r="B35" s="39" t="s">
        <v>23</v>
      </c>
      <c r="C35" s="48">
        <v>0.25</v>
      </c>
      <c r="D35" s="55">
        <v>43</v>
      </c>
      <c r="E35" s="46">
        <f t="shared" si="0"/>
        <v>7</v>
      </c>
      <c r="F35" s="55">
        <f t="shared" si="1"/>
        <v>39.99</v>
      </c>
      <c r="G35" s="64"/>
      <c r="H35" s="65">
        <v>60</v>
      </c>
      <c r="I35" s="67">
        <v>60</v>
      </c>
      <c r="J35" s="67"/>
      <c r="K35" s="67"/>
      <c r="L35" s="67"/>
      <c r="M35" s="67">
        <v>30</v>
      </c>
      <c r="N35" s="67"/>
      <c r="O35" s="51">
        <f t="shared" si="2"/>
        <v>5998.5</v>
      </c>
    </row>
    <row r="36" spans="1:15" ht="12" customHeight="1">
      <c r="A36" s="38">
        <v>25</v>
      </c>
      <c r="B36" s="39" t="s">
        <v>23</v>
      </c>
      <c r="C36" s="48">
        <v>0.5</v>
      </c>
      <c r="D36" s="55">
        <v>81.7</v>
      </c>
      <c r="E36" s="46">
        <f t="shared" si="0"/>
        <v>7</v>
      </c>
      <c r="F36" s="55">
        <f t="shared" si="1"/>
        <v>75.98100000000001</v>
      </c>
      <c r="G36" s="64"/>
      <c r="H36" s="65"/>
      <c r="I36" s="67">
        <v>40</v>
      </c>
      <c r="J36" s="67"/>
      <c r="K36" s="67"/>
      <c r="L36" s="67"/>
      <c r="M36" s="67"/>
      <c r="N36" s="67"/>
      <c r="O36" s="51">
        <f t="shared" si="2"/>
        <v>3039.2400000000002</v>
      </c>
    </row>
    <row r="37" spans="1:15" ht="12" customHeight="1">
      <c r="A37" s="38">
        <v>26</v>
      </c>
      <c r="B37" s="39" t="s">
        <v>24</v>
      </c>
      <c r="C37" s="48">
        <v>0.25</v>
      </c>
      <c r="D37" s="55">
        <v>43</v>
      </c>
      <c r="E37" s="46">
        <f t="shared" si="0"/>
        <v>7</v>
      </c>
      <c r="F37" s="55">
        <f t="shared" si="1"/>
        <v>39.99</v>
      </c>
      <c r="G37" s="64"/>
      <c r="H37" s="65">
        <v>90</v>
      </c>
      <c r="I37" s="67">
        <v>60</v>
      </c>
      <c r="J37" s="67"/>
      <c r="K37" s="67"/>
      <c r="L37" s="67"/>
      <c r="M37" s="67">
        <v>30</v>
      </c>
      <c r="N37" s="67"/>
      <c r="O37" s="51">
        <f t="shared" si="2"/>
        <v>7198.200000000001</v>
      </c>
    </row>
    <row r="38" spans="1:15" ht="12" customHeight="1">
      <c r="A38" s="38">
        <v>27</v>
      </c>
      <c r="B38" s="39" t="s">
        <v>24</v>
      </c>
      <c r="C38" s="48">
        <v>0.5</v>
      </c>
      <c r="D38" s="55">
        <v>78.8</v>
      </c>
      <c r="E38" s="46">
        <f t="shared" si="0"/>
        <v>7</v>
      </c>
      <c r="F38" s="55">
        <f t="shared" si="1"/>
        <v>73.28399999999999</v>
      </c>
      <c r="G38" s="64"/>
      <c r="H38" s="65"/>
      <c r="I38" s="67"/>
      <c r="J38" s="67"/>
      <c r="K38" s="67"/>
      <c r="L38" s="67"/>
      <c r="M38" s="67">
        <v>60</v>
      </c>
      <c r="N38" s="67"/>
      <c r="O38" s="51">
        <f t="shared" si="2"/>
        <v>4397.039999999999</v>
      </c>
    </row>
    <row r="39" spans="1:15" ht="12" customHeight="1">
      <c r="A39" s="38">
        <v>28</v>
      </c>
      <c r="B39" s="39" t="s">
        <v>25</v>
      </c>
      <c r="C39" s="48">
        <v>0.5</v>
      </c>
      <c r="D39" s="55">
        <v>79.7</v>
      </c>
      <c r="E39" s="46">
        <f t="shared" si="0"/>
        <v>7</v>
      </c>
      <c r="F39" s="55">
        <f t="shared" si="1"/>
        <v>74.12100000000001</v>
      </c>
      <c r="G39" s="64"/>
      <c r="H39" s="65"/>
      <c r="I39" s="67"/>
      <c r="J39" s="67"/>
      <c r="K39" s="67"/>
      <c r="L39" s="67"/>
      <c r="M39" s="67"/>
      <c r="N39" s="67"/>
      <c r="O39" s="51">
        <f t="shared" si="2"/>
        <v>0</v>
      </c>
    </row>
    <row r="40" spans="1:15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2" customHeight="1">
      <c r="A41" s="38">
        <v>29</v>
      </c>
      <c r="B41" s="41" t="s">
        <v>27</v>
      </c>
      <c r="C41" s="48">
        <v>0.5</v>
      </c>
      <c r="D41" s="55">
        <v>93</v>
      </c>
      <c r="E41" s="46">
        <f t="shared" si="0"/>
        <v>7</v>
      </c>
      <c r="F41" s="55">
        <f aca="true" t="shared" si="3" ref="F41:F64">D41-(D41*E41/100)</f>
        <v>86.49</v>
      </c>
      <c r="G41" s="64"/>
      <c r="H41" s="65">
        <v>20</v>
      </c>
      <c r="I41" s="67"/>
      <c r="J41" s="67"/>
      <c r="K41" s="67"/>
      <c r="L41" s="67"/>
      <c r="M41" s="67">
        <v>20</v>
      </c>
      <c r="N41" s="67"/>
      <c r="O41" s="51">
        <f aca="true" t="shared" si="4" ref="O41:O64">(SUM(G41:N41))*F41</f>
        <v>3459.6</v>
      </c>
    </row>
    <row r="42" spans="1:15" ht="12" customHeight="1">
      <c r="A42" s="38">
        <v>30</v>
      </c>
      <c r="B42" s="41" t="s">
        <v>28</v>
      </c>
      <c r="C42" s="48" t="s">
        <v>29</v>
      </c>
      <c r="D42" s="55">
        <v>31</v>
      </c>
      <c r="E42" s="46">
        <f t="shared" si="0"/>
        <v>7</v>
      </c>
      <c r="F42" s="55">
        <f t="shared" si="3"/>
        <v>28.83</v>
      </c>
      <c r="G42" s="64"/>
      <c r="H42" s="65"/>
      <c r="I42" s="67"/>
      <c r="J42" s="67"/>
      <c r="K42" s="67"/>
      <c r="L42" s="67"/>
      <c r="M42" s="67"/>
      <c r="N42" s="67"/>
      <c r="O42" s="51">
        <f t="shared" si="4"/>
        <v>0</v>
      </c>
    </row>
    <row r="43" spans="1:15" ht="12" customHeight="1">
      <c r="A43" s="38">
        <v>31</v>
      </c>
      <c r="B43" s="41" t="s">
        <v>28</v>
      </c>
      <c r="C43" s="48">
        <v>0.5</v>
      </c>
      <c r="D43" s="55">
        <v>87.2</v>
      </c>
      <c r="E43" s="46">
        <f t="shared" si="0"/>
        <v>7</v>
      </c>
      <c r="F43" s="55">
        <f t="shared" si="3"/>
        <v>81.096</v>
      </c>
      <c r="G43" s="64"/>
      <c r="H43" s="65"/>
      <c r="I43" s="67"/>
      <c r="J43" s="67"/>
      <c r="K43" s="67"/>
      <c r="L43" s="67"/>
      <c r="M43" s="67">
        <v>20</v>
      </c>
      <c r="N43" s="67"/>
      <c r="O43" s="51">
        <f t="shared" si="4"/>
        <v>1621.92</v>
      </c>
    </row>
    <row r="44" spans="1:15" ht="12" customHeight="1">
      <c r="A44" s="38">
        <v>32</v>
      </c>
      <c r="B44" s="41" t="s">
        <v>30</v>
      </c>
      <c r="C44" s="48">
        <v>0.5</v>
      </c>
      <c r="D44" s="55">
        <v>66.2</v>
      </c>
      <c r="E44" s="46">
        <f aca="true" t="shared" si="5" ref="E44:E72">E43</f>
        <v>7</v>
      </c>
      <c r="F44" s="55">
        <f t="shared" si="3"/>
        <v>61.566</v>
      </c>
      <c r="G44" s="64"/>
      <c r="H44" s="65"/>
      <c r="I44" s="67"/>
      <c r="J44" s="67"/>
      <c r="K44" s="67"/>
      <c r="L44" s="67"/>
      <c r="M44" s="67">
        <v>20</v>
      </c>
      <c r="N44" s="67"/>
      <c r="O44" s="51">
        <f t="shared" si="4"/>
        <v>1231.3200000000002</v>
      </c>
    </row>
    <row r="45" spans="1:15" ht="12" customHeight="1">
      <c r="A45" s="38">
        <v>33</v>
      </c>
      <c r="B45" s="41" t="s">
        <v>31</v>
      </c>
      <c r="C45" s="48">
        <v>0.5</v>
      </c>
      <c r="D45" s="55">
        <v>64.2</v>
      </c>
      <c r="E45" s="46">
        <f t="shared" si="5"/>
        <v>7</v>
      </c>
      <c r="F45" s="55">
        <f t="shared" si="3"/>
        <v>59.706</v>
      </c>
      <c r="G45" s="64"/>
      <c r="H45" s="65">
        <v>20</v>
      </c>
      <c r="I45" s="67"/>
      <c r="J45" s="67"/>
      <c r="K45" s="67"/>
      <c r="L45" s="67"/>
      <c r="M45" s="67">
        <v>20</v>
      </c>
      <c r="N45" s="67"/>
      <c r="O45" s="51">
        <f t="shared" si="4"/>
        <v>2388.2400000000002</v>
      </c>
    </row>
    <row r="46" spans="1:15" ht="12" customHeight="1">
      <c r="A46" s="38">
        <v>34</v>
      </c>
      <c r="B46" s="41" t="s">
        <v>32</v>
      </c>
      <c r="C46" s="48">
        <v>0.5</v>
      </c>
      <c r="D46" s="55">
        <v>61.1</v>
      </c>
      <c r="E46" s="46">
        <f t="shared" si="5"/>
        <v>7</v>
      </c>
      <c r="F46" s="55">
        <f t="shared" si="3"/>
        <v>56.823</v>
      </c>
      <c r="G46" s="64"/>
      <c r="H46" s="65"/>
      <c r="I46" s="67"/>
      <c r="J46" s="67"/>
      <c r="K46" s="67"/>
      <c r="L46" s="67"/>
      <c r="M46" s="67">
        <v>20</v>
      </c>
      <c r="N46" s="67"/>
      <c r="O46" s="51">
        <f t="shared" si="4"/>
        <v>1136.46</v>
      </c>
    </row>
    <row r="47" spans="1:15" ht="12" customHeight="1">
      <c r="A47" s="38">
        <v>35</v>
      </c>
      <c r="B47" s="41" t="s">
        <v>33</v>
      </c>
      <c r="C47" s="48" t="s">
        <v>29</v>
      </c>
      <c r="D47" s="55">
        <v>27.4</v>
      </c>
      <c r="E47" s="46">
        <f t="shared" si="5"/>
        <v>7</v>
      </c>
      <c r="F47" s="55">
        <f t="shared" si="3"/>
        <v>25.482</v>
      </c>
      <c r="G47" s="64"/>
      <c r="H47" s="65"/>
      <c r="I47" s="67"/>
      <c r="J47" s="67"/>
      <c r="K47" s="67"/>
      <c r="L47" s="67"/>
      <c r="M47" s="67"/>
      <c r="N47" s="67"/>
      <c r="O47" s="51">
        <f t="shared" si="4"/>
        <v>0</v>
      </c>
    </row>
    <row r="48" spans="1:15" ht="12" customHeight="1">
      <c r="A48" s="38">
        <v>36</v>
      </c>
      <c r="B48" s="41" t="s">
        <v>34</v>
      </c>
      <c r="C48" s="48">
        <v>0.5</v>
      </c>
      <c r="D48" s="55">
        <v>63.8</v>
      </c>
      <c r="E48" s="46">
        <f t="shared" si="5"/>
        <v>7</v>
      </c>
      <c r="F48" s="55">
        <f t="shared" si="3"/>
        <v>59.333999999999996</v>
      </c>
      <c r="G48" s="64"/>
      <c r="H48" s="65">
        <v>20</v>
      </c>
      <c r="I48" s="67"/>
      <c r="J48" s="67"/>
      <c r="K48" s="67"/>
      <c r="L48" s="67"/>
      <c r="M48" s="67"/>
      <c r="N48" s="67"/>
      <c r="O48" s="51">
        <f t="shared" si="4"/>
        <v>1186.6799999999998</v>
      </c>
    </row>
    <row r="49" spans="1:15" ht="12" customHeight="1">
      <c r="A49" s="38">
        <v>37</v>
      </c>
      <c r="B49" s="41" t="s">
        <v>35</v>
      </c>
      <c r="C49" s="48">
        <v>0.5</v>
      </c>
      <c r="D49" s="55">
        <v>65.5</v>
      </c>
      <c r="E49" s="46">
        <f t="shared" si="5"/>
        <v>7</v>
      </c>
      <c r="F49" s="55">
        <f t="shared" si="3"/>
        <v>60.915</v>
      </c>
      <c r="G49" s="64"/>
      <c r="H49" s="65">
        <v>20</v>
      </c>
      <c r="I49" s="67"/>
      <c r="J49" s="67"/>
      <c r="K49" s="67"/>
      <c r="L49" s="67"/>
      <c r="M49" s="67"/>
      <c r="N49" s="67"/>
      <c r="O49" s="51">
        <f t="shared" si="4"/>
        <v>1218.3</v>
      </c>
    </row>
    <row r="50" spans="1:15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5"/>
        <v>7</v>
      </c>
      <c r="F50" s="55">
        <f t="shared" si="3"/>
        <v>87.327</v>
      </c>
      <c r="G50" s="64"/>
      <c r="H50" s="65"/>
      <c r="I50" s="67"/>
      <c r="J50" s="67"/>
      <c r="K50" s="67"/>
      <c r="L50" s="67"/>
      <c r="M50" s="67"/>
      <c r="N50" s="67"/>
      <c r="O50" s="51">
        <f t="shared" si="4"/>
        <v>0</v>
      </c>
    </row>
    <row r="51" spans="1:15" ht="12" customHeight="1">
      <c r="A51" s="38">
        <v>39</v>
      </c>
      <c r="B51" s="41" t="s">
        <v>37</v>
      </c>
      <c r="C51" s="48">
        <v>0.5</v>
      </c>
      <c r="D51" s="55">
        <v>93.9</v>
      </c>
      <c r="E51" s="46">
        <f t="shared" si="5"/>
        <v>7</v>
      </c>
      <c r="F51" s="55">
        <f t="shared" si="3"/>
        <v>87.327</v>
      </c>
      <c r="G51" s="64"/>
      <c r="H51" s="65"/>
      <c r="I51" s="67"/>
      <c r="J51" s="67"/>
      <c r="K51" s="67"/>
      <c r="L51" s="67"/>
      <c r="M51" s="67"/>
      <c r="N51" s="67"/>
      <c r="O51" s="51">
        <f t="shared" si="4"/>
        <v>0</v>
      </c>
    </row>
    <row r="52" spans="1:15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5"/>
        <v>7</v>
      </c>
      <c r="F52" s="55">
        <f t="shared" si="3"/>
        <v>91.04700000000001</v>
      </c>
      <c r="G52" s="64"/>
      <c r="H52" s="65"/>
      <c r="I52" s="67"/>
      <c r="J52" s="67"/>
      <c r="K52" s="67"/>
      <c r="L52" s="67"/>
      <c r="M52" s="67"/>
      <c r="N52" s="67"/>
      <c r="O52" s="51">
        <f t="shared" si="4"/>
        <v>0</v>
      </c>
    </row>
    <row r="53" spans="1:15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5"/>
        <v>7</v>
      </c>
      <c r="F53" s="55">
        <f t="shared" si="3"/>
        <v>87.327</v>
      </c>
      <c r="G53" s="64"/>
      <c r="H53" s="65"/>
      <c r="I53" s="67"/>
      <c r="J53" s="67"/>
      <c r="K53" s="67"/>
      <c r="L53" s="67"/>
      <c r="M53" s="67"/>
      <c r="N53" s="67"/>
      <c r="O53" s="51">
        <f t="shared" si="4"/>
        <v>0</v>
      </c>
    </row>
    <row r="54" spans="1:15" ht="12" customHeight="1">
      <c r="A54" s="38">
        <v>42</v>
      </c>
      <c r="B54" s="41" t="s">
        <v>40</v>
      </c>
      <c r="C54" s="48">
        <v>0.5</v>
      </c>
      <c r="D54" s="55">
        <v>68.3</v>
      </c>
      <c r="E54" s="46">
        <f t="shared" si="5"/>
        <v>7</v>
      </c>
      <c r="F54" s="55">
        <f t="shared" si="3"/>
        <v>63.519</v>
      </c>
      <c r="G54" s="64"/>
      <c r="H54" s="65"/>
      <c r="I54" s="67"/>
      <c r="J54" s="67"/>
      <c r="K54" s="67"/>
      <c r="L54" s="67"/>
      <c r="M54" s="67">
        <v>20</v>
      </c>
      <c r="N54" s="67"/>
      <c r="O54" s="51">
        <f t="shared" si="4"/>
        <v>1270.3799999999999</v>
      </c>
    </row>
    <row r="55" spans="1:15" ht="12" customHeight="1">
      <c r="A55" s="38">
        <v>43</v>
      </c>
      <c r="B55" s="41" t="s">
        <v>41</v>
      </c>
      <c r="C55" s="48">
        <v>0.5</v>
      </c>
      <c r="D55" s="55">
        <v>64.4</v>
      </c>
      <c r="E55" s="46">
        <f t="shared" si="5"/>
        <v>7</v>
      </c>
      <c r="F55" s="55">
        <f t="shared" si="3"/>
        <v>59.892</v>
      </c>
      <c r="G55" s="64"/>
      <c r="H55" s="65"/>
      <c r="I55" s="67"/>
      <c r="J55" s="67"/>
      <c r="K55" s="67"/>
      <c r="L55" s="67"/>
      <c r="M55" s="67"/>
      <c r="N55" s="67"/>
      <c r="O55" s="51">
        <f t="shared" si="4"/>
        <v>0</v>
      </c>
    </row>
    <row r="56" spans="1:15" ht="12" customHeight="1">
      <c r="A56" s="38">
        <v>44</v>
      </c>
      <c r="B56" s="41" t="s">
        <v>42</v>
      </c>
      <c r="C56" s="48">
        <v>0.5</v>
      </c>
      <c r="D56" s="55">
        <v>72.7</v>
      </c>
      <c r="E56" s="46">
        <f t="shared" si="5"/>
        <v>7</v>
      </c>
      <c r="F56" s="55">
        <f t="shared" si="3"/>
        <v>67.611</v>
      </c>
      <c r="G56" s="64"/>
      <c r="H56" s="65"/>
      <c r="I56" s="67"/>
      <c r="J56" s="67"/>
      <c r="K56" s="67"/>
      <c r="L56" s="67"/>
      <c r="M56" s="67"/>
      <c r="N56" s="67"/>
      <c r="O56" s="51">
        <f t="shared" si="4"/>
        <v>0</v>
      </c>
    </row>
    <row r="57" spans="1:15" ht="12" customHeight="1">
      <c r="A57" s="38">
        <v>45</v>
      </c>
      <c r="B57" s="41" t="s">
        <v>43</v>
      </c>
      <c r="C57" s="48" t="s">
        <v>29</v>
      </c>
      <c r="D57" s="55">
        <v>28.3</v>
      </c>
      <c r="E57" s="46">
        <f t="shared" si="5"/>
        <v>7</v>
      </c>
      <c r="F57" s="55">
        <f t="shared" si="3"/>
        <v>26.319000000000003</v>
      </c>
      <c r="G57" s="64"/>
      <c r="H57" s="65"/>
      <c r="I57" s="67"/>
      <c r="J57" s="67"/>
      <c r="K57" s="67"/>
      <c r="L57" s="67"/>
      <c r="M57" s="67"/>
      <c r="N57" s="67"/>
      <c r="O57" s="51">
        <f t="shared" si="4"/>
        <v>0</v>
      </c>
    </row>
    <row r="58" spans="1:15" ht="12" customHeight="1">
      <c r="A58" s="38">
        <v>46</v>
      </c>
      <c r="B58" s="41" t="s">
        <v>43</v>
      </c>
      <c r="C58" s="48">
        <v>0.5</v>
      </c>
      <c r="D58" s="55">
        <v>78.1</v>
      </c>
      <c r="E58" s="46">
        <f t="shared" si="5"/>
        <v>7</v>
      </c>
      <c r="F58" s="55">
        <f t="shared" si="3"/>
        <v>72.633</v>
      </c>
      <c r="G58" s="64"/>
      <c r="H58" s="65"/>
      <c r="I58" s="67"/>
      <c r="J58" s="67"/>
      <c r="K58" s="67"/>
      <c r="L58" s="67"/>
      <c r="M58" s="67"/>
      <c r="N58" s="67"/>
      <c r="O58" s="51">
        <f t="shared" si="4"/>
        <v>0</v>
      </c>
    </row>
    <row r="59" spans="1:15" ht="12" customHeight="1">
      <c r="A59" s="38">
        <v>47</v>
      </c>
      <c r="B59" s="41" t="s">
        <v>44</v>
      </c>
      <c r="C59" s="48" t="s">
        <v>29</v>
      </c>
      <c r="D59" s="55">
        <v>42.5</v>
      </c>
      <c r="E59" s="46">
        <f t="shared" si="5"/>
        <v>7</v>
      </c>
      <c r="F59" s="55">
        <f t="shared" si="3"/>
        <v>39.525</v>
      </c>
      <c r="G59" s="64"/>
      <c r="H59" s="65"/>
      <c r="I59" s="67"/>
      <c r="J59" s="67"/>
      <c r="K59" s="67"/>
      <c r="L59" s="67"/>
      <c r="M59" s="67"/>
      <c r="N59" s="67"/>
      <c r="O59" s="51">
        <f t="shared" si="4"/>
        <v>0</v>
      </c>
    </row>
    <row r="60" spans="1:15" ht="12" customHeight="1">
      <c r="A60" s="38">
        <v>48</v>
      </c>
      <c r="B60" s="41" t="s">
        <v>45</v>
      </c>
      <c r="C60" s="48">
        <v>0.5</v>
      </c>
      <c r="D60" s="55">
        <v>160.7</v>
      </c>
      <c r="E60" s="46">
        <f t="shared" si="5"/>
        <v>7</v>
      </c>
      <c r="F60" s="55">
        <f t="shared" si="3"/>
        <v>149.451</v>
      </c>
      <c r="G60" s="64"/>
      <c r="H60" s="65"/>
      <c r="I60" s="67"/>
      <c r="J60" s="67"/>
      <c r="K60" s="67"/>
      <c r="L60" s="67"/>
      <c r="M60" s="67"/>
      <c r="N60" s="67"/>
      <c r="O60" s="51">
        <f t="shared" si="4"/>
        <v>0</v>
      </c>
    </row>
    <row r="61" spans="1:15" ht="12" customHeight="1">
      <c r="A61" s="38">
        <v>49</v>
      </c>
      <c r="B61" s="41" t="s">
        <v>46</v>
      </c>
      <c r="C61" s="48">
        <v>0.5</v>
      </c>
      <c r="D61" s="55">
        <v>70.3</v>
      </c>
      <c r="E61" s="46">
        <f t="shared" si="5"/>
        <v>7</v>
      </c>
      <c r="F61" s="55">
        <f t="shared" si="3"/>
        <v>65.37899999999999</v>
      </c>
      <c r="G61" s="64"/>
      <c r="H61" s="65"/>
      <c r="I61" s="67"/>
      <c r="J61" s="67"/>
      <c r="K61" s="67"/>
      <c r="L61" s="67"/>
      <c r="M61" s="67"/>
      <c r="N61" s="67"/>
      <c r="O61" s="51">
        <f t="shared" si="4"/>
        <v>0</v>
      </c>
    </row>
    <row r="62" spans="1:15" ht="12" customHeight="1">
      <c r="A62" s="38">
        <v>50</v>
      </c>
      <c r="B62" s="41" t="s">
        <v>47</v>
      </c>
      <c r="C62" s="48">
        <v>0.5</v>
      </c>
      <c r="D62" s="55">
        <v>142.7</v>
      </c>
      <c r="E62" s="46">
        <f t="shared" si="5"/>
        <v>7</v>
      </c>
      <c r="F62" s="55">
        <f t="shared" si="3"/>
        <v>132.71099999999998</v>
      </c>
      <c r="G62" s="64"/>
      <c r="H62" s="65"/>
      <c r="I62" s="67"/>
      <c r="J62" s="67"/>
      <c r="K62" s="67"/>
      <c r="L62" s="67"/>
      <c r="M62" s="67"/>
      <c r="N62" s="67"/>
      <c r="O62" s="51">
        <f t="shared" si="4"/>
        <v>0</v>
      </c>
    </row>
    <row r="63" spans="1:15" ht="12" customHeight="1">
      <c r="A63" s="38">
        <v>51</v>
      </c>
      <c r="B63" s="41" t="s">
        <v>48</v>
      </c>
      <c r="C63" s="48">
        <v>0.7</v>
      </c>
      <c r="D63" s="55">
        <v>86.4</v>
      </c>
      <c r="E63" s="46">
        <f t="shared" si="5"/>
        <v>7</v>
      </c>
      <c r="F63" s="55">
        <f t="shared" si="3"/>
        <v>80.352</v>
      </c>
      <c r="G63" s="64"/>
      <c r="H63" s="65"/>
      <c r="I63" s="67"/>
      <c r="J63" s="67"/>
      <c r="K63" s="67"/>
      <c r="L63" s="67"/>
      <c r="M63" s="67"/>
      <c r="N63" s="67"/>
      <c r="O63" s="51">
        <f t="shared" si="4"/>
        <v>0</v>
      </c>
    </row>
    <row r="64" spans="1:15" ht="12" customHeight="1">
      <c r="A64" s="38">
        <v>52</v>
      </c>
      <c r="B64" s="41" t="s">
        <v>49</v>
      </c>
      <c r="C64" s="48">
        <v>0.7</v>
      </c>
      <c r="D64" s="55">
        <v>86.4</v>
      </c>
      <c r="E64" s="46">
        <f t="shared" si="5"/>
        <v>7</v>
      </c>
      <c r="F64" s="55">
        <f t="shared" si="3"/>
        <v>80.352</v>
      </c>
      <c r="G64" s="64"/>
      <c r="H64" s="65"/>
      <c r="I64" s="67"/>
      <c r="J64" s="67"/>
      <c r="K64" s="67"/>
      <c r="L64" s="67"/>
      <c r="M64" s="67"/>
      <c r="N64" s="67"/>
      <c r="O64" s="51">
        <f t="shared" si="4"/>
        <v>0</v>
      </c>
    </row>
    <row r="65" spans="1:15" ht="12" customHeight="1">
      <c r="A65" s="155" t="s">
        <v>50</v>
      </c>
      <c r="B65" s="156"/>
      <c r="C65" s="156"/>
      <c r="D65" s="56"/>
      <c r="E65" s="46">
        <f t="shared" si="5"/>
        <v>7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</row>
    <row r="66" spans="1:15" ht="12" customHeight="1">
      <c r="A66" s="38">
        <v>53</v>
      </c>
      <c r="B66" s="59" t="s">
        <v>51</v>
      </c>
      <c r="C66" s="48">
        <v>0.7</v>
      </c>
      <c r="D66" s="55">
        <v>185.7</v>
      </c>
      <c r="E66" s="46">
        <f t="shared" si="5"/>
        <v>7</v>
      </c>
      <c r="F66" s="55">
        <f aca="true" t="shared" si="6" ref="F66:F72">D66-(D66*E66/100)</f>
        <v>172.701</v>
      </c>
      <c r="G66" s="64"/>
      <c r="H66" s="65"/>
      <c r="I66" s="67">
        <v>12</v>
      </c>
      <c r="J66" s="67"/>
      <c r="K66" s="67"/>
      <c r="L66" s="67"/>
      <c r="M66" s="67"/>
      <c r="N66" s="67"/>
      <c r="O66" s="51">
        <f aca="true" t="shared" si="7" ref="O66:O72">(SUM(G66:N66))*F66</f>
        <v>2072.412</v>
      </c>
    </row>
    <row r="67" spans="1:15" ht="12" customHeight="1">
      <c r="A67" s="38">
        <v>54</v>
      </c>
      <c r="B67" s="59" t="s">
        <v>52</v>
      </c>
      <c r="C67" s="48">
        <v>0.7</v>
      </c>
      <c r="D67" s="55">
        <v>189.3</v>
      </c>
      <c r="E67" s="46">
        <f t="shared" si="5"/>
        <v>7</v>
      </c>
      <c r="F67" s="55">
        <f t="shared" si="6"/>
        <v>176.049</v>
      </c>
      <c r="G67" s="64"/>
      <c r="H67" s="65"/>
      <c r="I67" s="67"/>
      <c r="J67" s="67"/>
      <c r="K67" s="67"/>
      <c r="L67" s="67"/>
      <c r="M67" s="67"/>
      <c r="N67" s="67"/>
      <c r="O67" s="51">
        <f t="shared" si="7"/>
        <v>0</v>
      </c>
    </row>
    <row r="68" spans="1:15" ht="12" customHeight="1">
      <c r="A68" s="38">
        <v>55</v>
      </c>
      <c r="B68" s="59" t="s">
        <v>53</v>
      </c>
      <c r="C68" s="48">
        <v>0.7</v>
      </c>
      <c r="D68" s="55">
        <v>208.7</v>
      </c>
      <c r="E68" s="46">
        <f t="shared" si="5"/>
        <v>7</v>
      </c>
      <c r="F68" s="55">
        <f t="shared" si="6"/>
        <v>194.09099999999998</v>
      </c>
      <c r="G68" s="64"/>
      <c r="H68" s="65"/>
      <c r="I68" s="67"/>
      <c r="J68" s="67"/>
      <c r="K68" s="67"/>
      <c r="L68" s="67"/>
      <c r="M68" s="67"/>
      <c r="N68" s="67"/>
      <c r="O68" s="51">
        <f t="shared" si="7"/>
        <v>0</v>
      </c>
    </row>
    <row r="69" spans="1:15" ht="12" customHeight="1">
      <c r="A69" s="38">
        <v>56</v>
      </c>
      <c r="B69" s="59" t="s">
        <v>54</v>
      </c>
      <c r="C69" s="48">
        <v>0.7</v>
      </c>
      <c r="D69" s="55">
        <v>193.4</v>
      </c>
      <c r="E69" s="46">
        <f t="shared" si="5"/>
        <v>7</v>
      </c>
      <c r="F69" s="55">
        <f t="shared" si="6"/>
        <v>179.862</v>
      </c>
      <c r="G69" s="64"/>
      <c r="H69" s="65"/>
      <c r="I69" s="67"/>
      <c r="J69" s="67"/>
      <c r="K69" s="67"/>
      <c r="L69" s="67"/>
      <c r="M69" s="67"/>
      <c r="N69" s="67"/>
      <c r="O69" s="51">
        <f t="shared" si="7"/>
        <v>0</v>
      </c>
    </row>
    <row r="70" spans="1:15" ht="12" customHeight="1">
      <c r="A70" s="38">
        <v>57</v>
      </c>
      <c r="B70" s="59" t="s">
        <v>55</v>
      </c>
      <c r="C70" s="48">
        <v>0.7</v>
      </c>
      <c r="D70" s="55">
        <v>184.2</v>
      </c>
      <c r="E70" s="46">
        <f t="shared" si="5"/>
        <v>7</v>
      </c>
      <c r="F70" s="55">
        <f t="shared" si="6"/>
        <v>171.30599999999998</v>
      </c>
      <c r="G70" s="64"/>
      <c r="H70" s="65"/>
      <c r="I70" s="67"/>
      <c r="J70" s="67"/>
      <c r="K70" s="67"/>
      <c r="L70" s="67"/>
      <c r="M70" s="67"/>
      <c r="N70" s="67"/>
      <c r="O70" s="51">
        <f t="shared" si="7"/>
        <v>0</v>
      </c>
    </row>
    <row r="71" spans="1:15" ht="12" customHeight="1">
      <c r="A71" s="38"/>
      <c r="B71" s="59" t="s">
        <v>58</v>
      </c>
      <c r="C71" s="60"/>
      <c r="D71" s="55">
        <v>20.4</v>
      </c>
      <c r="E71" s="46">
        <f t="shared" si="5"/>
        <v>7</v>
      </c>
      <c r="F71" s="55">
        <f t="shared" si="6"/>
        <v>18.971999999999998</v>
      </c>
      <c r="G71" s="64"/>
      <c r="H71" s="65"/>
      <c r="I71" s="67"/>
      <c r="J71" s="67"/>
      <c r="K71" s="67"/>
      <c r="L71" s="67"/>
      <c r="M71" s="67"/>
      <c r="N71" s="67"/>
      <c r="O71" s="51">
        <f t="shared" si="7"/>
        <v>0</v>
      </c>
    </row>
    <row r="72" spans="1:15" ht="12" customHeight="1">
      <c r="A72" s="38"/>
      <c r="B72" s="59" t="s">
        <v>59</v>
      </c>
      <c r="C72" s="60"/>
      <c r="D72" s="55">
        <v>6.7</v>
      </c>
      <c r="E72" s="46">
        <f t="shared" si="5"/>
        <v>7</v>
      </c>
      <c r="F72" s="55">
        <f t="shared" si="6"/>
        <v>6.231</v>
      </c>
      <c r="G72" s="64"/>
      <c r="H72" s="65"/>
      <c r="I72" s="67"/>
      <c r="J72" s="67"/>
      <c r="K72" s="67"/>
      <c r="L72" s="67"/>
      <c r="M72" s="67"/>
      <c r="N72" s="67"/>
      <c r="O72" s="51">
        <f t="shared" si="7"/>
        <v>0</v>
      </c>
    </row>
    <row r="73" spans="1:15" ht="12" customHeight="1" thickBo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</row>
    <row r="74" spans="1:15" ht="13.5" thickBot="1">
      <c r="A74" s="1"/>
      <c r="N74" t="s">
        <v>92</v>
      </c>
      <c r="O74" s="58">
        <f>SUM(O12:O72)</f>
        <v>102619.17600000002</v>
      </c>
    </row>
    <row r="75" ht="12.75">
      <c r="A75" s="1"/>
    </row>
    <row r="76" spans="1:14" ht="12.75">
      <c r="A76" s="1"/>
      <c r="N76" s="63"/>
    </row>
    <row r="77" ht="12.75">
      <c r="A77" s="1"/>
    </row>
    <row r="78" ht="12.75">
      <c r="A78" s="2"/>
    </row>
    <row r="79" ht="12.75">
      <c r="A79" s="3"/>
    </row>
  </sheetData>
  <sheetProtection/>
  <mergeCells count="7">
    <mergeCell ref="A65:C65"/>
    <mergeCell ref="A40:C40"/>
    <mergeCell ref="G7:G8"/>
    <mergeCell ref="A7:A10"/>
    <mergeCell ref="B7:B10"/>
    <mergeCell ref="C7:C10"/>
    <mergeCell ref="A11:C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C12">
      <selection activeCell="M71" sqref="M71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3" width="5.625" style="45" customWidth="1"/>
    <col min="14" max="14" width="5.625" style="0" customWidth="1"/>
    <col min="15" max="15" width="12.50390625" style="0" customWidth="1"/>
  </cols>
  <sheetData>
    <row r="1" spans="1:14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8"/>
    </row>
    <row r="2" spans="1:14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8"/>
    </row>
    <row r="3" spans="1:14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8"/>
    </row>
    <row r="4" spans="1:14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8"/>
    </row>
    <row r="5" spans="1:14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8"/>
    </row>
    <row r="6" spans="1:14" ht="12" customHeight="1">
      <c r="A6" s="8"/>
      <c r="B6" s="8" t="s">
        <v>86</v>
      </c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8"/>
    </row>
    <row r="7" spans="1:14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8"/>
    </row>
    <row r="8" spans="1:14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8"/>
    </row>
    <row r="9" spans="1:14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8"/>
    </row>
    <row r="10" spans="1:15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3</v>
      </c>
      <c r="N10" s="71" t="s">
        <v>91</v>
      </c>
      <c r="O10" s="61" t="s">
        <v>87</v>
      </c>
    </row>
    <row r="11" spans="1:15" ht="12" customHeight="1" thickBo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2" customHeight="1">
      <c r="A12" s="38">
        <v>1</v>
      </c>
      <c r="B12" s="39" t="s">
        <v>6</v>
      </c>
      <c r="C12" s="48">
        <v>0.5</v>
      </c>
      <c r="D12" s="54">
        <v>87.9</v>
      </c>
      <c r="E12" s="46">
        <f aca="true" t="shared" si="0" ref="E12:E43">E11</f>
        <v>7</v>
      </c>
      <c r="F12" s="55">
        <f aca="true" t="shared" si="1" ref="F12:F39">D12-(D12*E12/100)</f>
        <v>81.747</v>
      </c>
      <c r="G12" s="64"/>
      <c r="H12" s="65">
        <v>100</v>
      </c>
      <c r="I12" s="67">
        <v>40</v>
      </c>
      <c r="J12" s="67"/>
      <c r="K12" s="67"/>
      <c r="L12" s="67"/>
      <c r="M12" s="67">
        <v>80</v>
      </c>
      <c r="N12" s="67"/>
      <c r="O12" s="51">
        <f aca="true" t="shared" si="2" ref="O12:O39">(SUM(G12:N12))*F12</f>
        <v>17984.34</v>
      </c>
    </row>
    <row r="13" spans="1:15" ht="12" customHeight="1">
      <c r="A13" s="38">
        <v>2</v>
      </c>
      <c r="B13" s="39" t="s">
        <v>6</v>
      </c>
      <c r="C13" s="48">
        <v>0.7</v>
      </c>
      <c r="D13" s="55">
        <v>121</v>
      </c>
      <c r="E13" s="46">
        <f t="shared" si="0"/>
        <v>7</v>
      </c>
      <c r="F13" s="55">
        <f t="shared" si="1"/>
        <v>112.53</v>
      </c>
      <c r="G13" s="64"/>
      <c r="H13" s="65">
        <v>36</v>
      </c>
      <c r="I13" s="67">
        <v>24</v>
      </c>
      <c r="J13" s="67"/>
      <c r="K13" s="67"/>
      <c r="L13" s="67"/>
      <c r="M13" s="67"/>
      <c r="N13" s="67"/>
      <c r="O13" s="51">
        <f t="shared" si="2"/>
        <v>6751.8</v>
      </c>
    </row>
    <row r="14" spans="1:15" ht="12" customHeight="1">
      <c r="A14" s="38">
        <v>3</v>
      </c>
      <c r="B14" s="39" t="s">
        <v>7</v>
      </c>
      <c r="C14" s="48">
        <v>0.5</v>
      </c>
      <c r="D14" s="55">
        <v>83.3</v>
      </c>
      <c r="E14" s="46">
        <f t="shared" si="0"/>
        <v>7</v>
      </c>
      <c r="F14" s="55">
        <f t="shared" si="1"/>
        <v>77.469</v>
      </c>
      <c r="G14" s="64"/>
      <c r="H14" s="65">
        <v>20</v>
      </c>
      <c r="I14" s="67">
        <v>20</v>
      </c>
      <c r="J14" s="67"/>
      <c r="K14" s="67"/>
      <c r="L14" s="67"/>
      <c r="M14" s="67">
        <v>20</v>
      </c>
      <c r="N14" s="67"/>
      <c r="O14" s="51">
        <f t="shared" si="2"/>
        <v>4648.139999999999</v>
      </c>
    </row>
    <row r="15" spans="1:15" ht="12" customHeight="1">
      <c r="A15" s="38">
        <v>4</v>
      </c>
      <c r="B15" s="39" t="s">
        <v>8</v>
      </c>
      <c r="C15" s="48">
        <v>0.5</v>
      </c>
      <c r="D15" s="55">
        <v>83.3</v>
      </c>
      <c r="E15" s="46">
        <f t="shared" si="0"/>
        <v>7</v>
      </c>
      <c r="F15" s="55">
        <f t="shared" si="1"/>
        <v>77.469</v>
      </c>
      <c r="G15" s="64"/>
      <c r="H15" s="65">
        <v>40</v>
      </c>
      <c r="I15" s="67">
        <v>20</v>
      </c>
      <c r="J15" s="67"/>
      <c r="K15" s="67"/>
      <c r="L15" s="67"/>
      <c r="M15" s="67">
        <v>20</v>
      </c>
      <c r="N15" s="67"/>
      <c r="O15" s="51">
        <f t="shared" si="2"/>
        <v>6197.5199999999995</v>
      </c>
    </row>
    <row r="16" spans="1:15" ht="12" customHeight="1">
      <c r="A16" s="38">
        <v>5</v>
      </c>
      <c r="B16" s="39" t="s">
        <v>9</v>
      </c>
      <c r="C16" s="48">
        <v>0.5</v>
      </c>
      <c r="D16" s="55">
        <v>83.3</v>
      </c>
      <c r="E16" s="46">
        <f t="shared" si="0"/>
        <v>7</v>
      </c>
      <c r="F16" s="55">
        <f t="shared" si="1"/>
        <v>77.469</v>
      </c>
      <c r="G16" s="64"/>
      <c r="H16" s="65">
        <v>40</v>
      </c>
      <c r="I16" s="67">
        <v>20</v>
      </c>
      <c r="J16" s="67"/>
      <c r="K16" s="67"/>
      <c r="L16" s="67"/>
      <c r="M16" s="67">
        <v>20</v>
      </c>
      <c r="N16" s="67"/>
      <c r="O16" s="51">
        <f t="shared" si="2"/>
        <v>6197.5199999999995</v>
      </c>
    </row>
    <row r="17" spans="1:15" ht="12" customHeight="1">
      <c r="A17" s="38">
        <v>6</v>
      </c>
      <c r="B17" s="39" t="s">
        <v>10</v>
      </c>
      <c r="C17" s="48">
        <v>0.7</v>
      </c>
      <c r="D17" s="55">
        <v>240</v>
      </c>
      <c r="E17" s="46">
        <f t="shared" si="0"/>
        <v>7</v>
      </c>
      <c r="F17" s="55">
        <f t="shared" si="1"/>
        <v>223.2</v>
      </c>
      <c r="G17" s="64"/>
      <c r="H17" s="65"/>
      <c r="I17" s="67"/>
      <c r="J17" s="67"/>
      <c r="K17" s="67"/>
      <c r="L17" s="67"/>
      <c r="M17" s="67"/>
      <c r="N17" s="67"/>
      <c r="O17" s="51">
        <f t="shared" si="2"/>
        <v>0</v>
      </c>
    </row>
    <row r="18" spans="1:15" ht="12" customHeight="1">
      <c r="A18" s="38">
        <v>7</v>
      </c>
      <c r="B18" s="39" t="s">
        <v>11</v>
      </c>
      <c r="C18" s="48">
        <v>1.75</v>
      </c>
      <c r="D18" s="55">
        <v>436</v>
      </c>
      <c r="E18" s="46">
        <f t="shared" si="0"/>
        <v>7</v>
      </c>
      <c r="F18" s="55">
        <f t="shared" si="1"/>
        <v>405.48</v>
      </c>
      <c r="G18" s="64"/>
      <c r="H18" s="65">
        <v>16</v>
      </c>
      <c r="I18" s="67"/>
      <c r="J18" s="67"/>
      <c r="K18" s="67"/>
      <c r="L18" s="67"/>
      <c r="M18" s="67"/>
      <c r="N18" s="67"/>
      <c r="O18" s="51">
        <f t="shared" si="2"/>
        <v>6487.68</v>
      </c>
    </row>
    <row r="19" spans="1:15" ht="12" customHeight="1">
      <c r="A19" s="38">
        <v>8</v>
      </c>
      <c r="B19" s="39" t="s">
        <v>12</v>
      </c>
      <c r="C19" s="48">
        <v>0.5</v>
      </c>
      <c r="D19" s="55">
        <v>87.9</v>
      </c>
      <c r="E19" s="46">
        <f t="shared" si="0"/>
        <v>7</v>
      </c>
      <c r="F19" s="55">
        <f t="shared" si="1"/>
        <v>81.747</v>
      </c>
      <c r="G19" s="64"/>
      <c r="H19" s="65"/>
      <c r="I19" s="67">
        <v>40</v>
      </c>
      <c r="J19" s="67"/>
      <c r="K19" s="67"/>
      <c r="L19" s="67"/>
      <c r="M19" s="67">
        <v>40</v>
      </c>
      <c r="N19" s="67"/>
      <c r="O19" s="51">
        <f t="shared" si="2"/>
        <v>6539.76</v>
      </c>
    </row>
    <row r="20" spans="1:15" ht="12" customHeight="1">
      <c r="A20" s="38">
        <v>9</v>
      </c>
      <c r="B20" s="39" t="s">
        <v>13</v>
      </c>
      <c r="C20" s="48">
        <v>0.75</v>
      </c>
      <c r="D20" s="55">
        <v>129.1</v>
      </c>
      <c r="E20" s="46">
        <f t="shared" si="0"/>
        <v>7</v>
      </c>
      <c r="F20" s="55">
        <f t="shared" si="1"/>
        <v>120.06299999999999</v>
      </c>
      <c r="G20" s="64"/>
      <c r="H20" s="65"/>
      <c r="I20" s="67"/>
      <c r="J20" s="67"/>
      <c r="K20" s="67"/>
      <c r="L20" s="67"/>
      <c r="M20" s="67">
        <v>12</v>
      </c>
      <c r="N20" s="67"/>
      <c r="O20" s="51">
        <f t="shared" si="2"/>
        <v>1440.7559999999999</v>
      </c>
    </row>
    <row r="21" spans="1:15" ht="12" customHeight="1">
      <c r="A21" s="38">
        <v>10</v>
      </c>
      <c r="B21" s="39" t="s">
        <v>13</v>
      </c>
      <c r="C21" s="48">
        <v>1.75</v>
      </c>
      <c r="D21" s="55">
        <v>377.7</v>
      </c>
      <c r="E21" s="46">
        <f t="shared" si="0"/>
        <v>7</v>
      </c>
      <c r="F21" s="55">
        <f t="shared" si="1"/>
        <v>351.26099999999997</v>
      </c>
      <c r="G21" s="64"/>
      <c r="H21" s="65">
        <v>16</v>
      </c>
      <c r="I21" s="67"/>
      <c r="J21" s="67"/>
      <c r="K21" s="67"/>
      <c r="L21" s="67"/>
      <c r="M21" s="67"/>
      <c r="N21" s="67"/>
      <c r="O21" s="51">
        <f t="shared" si="2"/>
        <v>5620.1759999999995</v>
      </c>
    </row>
    <row r="22" spans="1:15" ht="12" customHeight="1">
      <c r="A22" s="37">
        <v>11</v>
      </c>
      <c r="B22" s="91" t="s">
        <v>14</v>
      </c>
      <c r="C22" s="92">
        <v>0.5</v>
      </c>
      <c r="D22" s="93">
        <v>97.2</v>
      </c>
      <c r="E22" s="94">
        <f t="shared" si="0"/>
        <v>7</v>
      </c>
      <c r="F22" s="93">
        <f t="shared" si="1"/>
        <v>90.396</v>
      </c>
      <c r="G22" s="108"/>
      <c r="H22" s="108">
        <v>12</v>
      </c>
      <c r="I22" s="97"/>
      <c r="J22" s="97"/>
      <c r="K22" s="97"/>
      <c r="L22" s="97"/>
      <c r="M22" s="97">
        <v>12</v>
      </c>
      <c r="N22" s="97"/>
      <c r="O22" s="98">
        <f t="shared" si="2"/>
        <v>2169.504</v>
      </c>
    </row>
    <row r="23" spans="1:15" ht="12" customHeight="1">
      <c r="A23" s="37">
        <v>12</v>
      </c>
      <c r="B23" s="91" t="s">
        <v>15</v>
      </c>
      <c r="C23" s="92">
        <v>0.5</v>
      </c>
      <c r="D23" s="93">
        <v>97.2</v>
      </c>
      <c r="E23" s="94">
        <f t="shared" si="0"/>
        <v>7</v>
      </c>
      <c r="F23" s="93">
        <f t="shared" si="1"/>
        <v>90.396</v>
      </c>
      <c r="G23" s="108"/>
      <c r="H23" s="108">
        <v>12</v>
      </c>
      <c r="I23" s="97"/>
      <c r="J23" s="97"/>
      <c r="K23" s="97"/>
      <c r="L23" s="97"/>
      <c r="M23" s="97">
        <v>12</v>
      </c>
      <c r="N23" s="97"/>
      <c r="O23" s="98">
        <f t="shared" si="2"/>
        <v>2169.504</v>
      </c>
    </row>
    <row r="24" spans="1:15" ht="12" customHeight="1">
      <c r="A24" s="37">
        <v>13</v>
      </c>
      <c r="B24" s="91" t="s">
        <v>16</v>
      </c>
      <c r="C24" s="92">
        <v>0.5</v>
      </c>
      <c r="D24" s="93">
        <v>97.2</v>
      </c>
      <c r="E24" s="94">
        <f t="shared" si="0"/>
        <v>7</v>
      </c>
      <c r="F24" s="93">
        <f t="shared" si="1"/>
        <v>90.396</v>
      </c>
      <c r="G24" s="108"/>
      <c r="H24" s="108">
        <v>12</v>
      </c>
      <c r="I24" s="97"/>
      <c r="J24" s="97"/>
      <c r="K24" s="97"/>
      <c r="L24" s="97"/>
      <c r="M24" s="97">
        <v>12</v>
      </c>
      <c r="N24" s="97"/>
      <c r="O24" s="98">
        <f t="shared" si="2"/>
        <v>2169.504</v>
      </c>
    </row>
    <row r="25" spans="1:15" ht="12" customHeight="1">
      <c r="A25" s="37">
        <v>14</v>
      </c>
      <c r="B25" s="91" t="s">
        <v>17</v>
      </c>
      <c r="C25" s="92">
        <v>0.5</v>
      </c>
      <c r="D25" s="93">
        <v>97.2</v>
      </c>
      <c r="E25" s="94">
        <f t="shared" si="0"/>
        <v>7</v>
      </c>
      <c r="F25" s="93">
        <f t="shared" si="1"/>
        <v>90.396</v>
      </c>
      <c r="G25" s="108"/>
      <c r="H25" s="108"/>
      <c r="I25" s="97"/>
      <c r="J25" s="97"/>
      <c r="K25" s="97"/>
      <c r="L25" s="97"/>
      <c r="M25" s="97"/>
      <c r="N25" s="97"/>
      <c r="O25" s="98">
        <f t="shared" si="2"/>
        <v>0</v>
      </c>
    </row>
    <row r="26" spans="1:15" ht="12" customHeight="1">
      <c r="A26" s="37">
        <v>15</v>
      </c>
      <c r="B26" s="39" t="s">
        <v>18</v>
      </c>
      <c r="C26" s="48">
        <v>0.25</v>
      </c>
      <c r="D26" s="55">
        <v>43</v>
      </c>
      <c r="E26" s="46">
        <f t="shared" si="0"/>
        <v>7</v>
      </c>
      <c r="F26" s="55">
        <f t="shared" si="1"/>
        <v>39.99</v>
      </c>
      <c r="G26" s="64"/>
      <c r="H26" s="65">
        <v>60</v>
      </c>
      <c r="I26" s="67"/>
      <c r="J26" s="67"/>
      <c r="K26" s="67"/>
      <c r="L26" s="67"/>
      <c r="M26" s="67">
        <v>30</v>
      </c>
      <c r="N26" s="67"/>
      <c r="O26" s="51">
        <f t="shared" si="2"/>
        <v>3599.1000000000004</v>
      </c>
    </row>
    <row r="27" spans="1:15" ht="12" customHeight="1">
      <c r="A27" s="38">
        <v>16</v>
      </c>
      <c r="B27" s="39" t="s">
        <v>18</v>
      </c>
      <c r="C27" s="48">
        <v>0.5</v>
      </c>
      <c r="D27" s="55">
        <v>77.8</v>
      </c>
      <c r="E27" s="46">
        <f t="shared" si="0"/>
        <v>7</v>
      </c>
      <c r="F27" s="55">
        <f t="shared" si="1"/>
        <v>72.354</v>
      </c>
      <c r="G27" s="64"/>
      <c r="H27" s="65">
        <v>60</v>
      </c>
      <c r="I27" s="67"/>
      <c r="J27" s="67"/>
      <c r="K27" s="67"/>
      <c r="L27" s="67"/>
      <c r="M27" s="67">
        <v>40</v>
      </c>
      <c r="N27" s="67"/>
      <c r="O27" s="51">
        <f t="shared" si="2"/>
        <v>7235.4</v>
      </c>
    </row>
    <row r="28" spans="1:15" ht="12" customHeight="1">
      <c r="A28" s="38">
        <v>17</v>
      </c>
      <c r="B28" s="39" t="s">
        <v>18</v>
      </c>
      <c r="C28" s="48">
        <v>0.75</v>
      </c>
      <c r="D28" s="55">
        <v>127.4</v>
      </c>
      <c r="E28" s="46">
        <f t="shared" si="0"/>
        <v>7</v>
      </c>
      <c r="F28" s="55">
        <f t="shared" si="1"/>
        <v>118.482</v>
      </c>
      <c r="G28" s="64"/>
      <c r="H28" s="65"/>
      <c r="I28" s="67"/>
      <c r="J28" s="67"/>
      <c r="K28" s="67"/>
      <c r="L28" s="67"/>
      <c r="M28" s="67"/>
      <c r="N28" s="67"/>
      <c r="O28" s="51">
        <f t="shared" si="2"/>
        <v>0</v>
      </c>
    </row>
    <row r="29" spans="1:15" ht="12" customHeight="1">
      <c r="A29" s="38">
        <v>18</v>
      </c>
      <c r="B29" s="39" t="s">
        <v>19</v>
      </c>
      <c r="C29" s="48">
        <v>0.25</v>
      </c>
      <c r="D29" s="55">
        <v>45.5</v>
      </c>
      <c r="E29" s="46">
        <f t="shared" si="0"/>
        <v>7</v>
      </c>
      <c r="F29" s="55">
        <f t="shared" si="1"/>
        <v>42.315</v>
      </c>
      <c r="G29" s="64"/>
      <c r="H29" s="65"/>
      <c r="I29" s="67"/>
      <c r="J29" s="67"/>
      <c r="K29" s="67"/>
      <c r="L29" s="67"/>
      <c r="M29" s="67"/>
      <c r="N29" s="67"/>
      <c r="O29" s="51">
        <f t="shared" si="2"/>
        <v>0</v>
      </c>
    </row>
    <row r="30" spans="1:15" ht="12" customHeight="1">
      <c r="A30" s="38">
        <v>19</v>
      </c>
      <c r="B30" s="39" t="s">
        <v>20</v>
      </c>
      <c r="C30" s="48">
        <v>0.5</v>
      </c>
      <c r="D30" s="55">
        <v>83.5</v>
      </c>
      <c r="E30" s="46">
        <f t="shared" si="0"/>
        <v>7</v>
      </c>
      <c r="F30" s="55">
        <f t="shared" si="1"/>
        <v>77.655</v>
      </c>
      <c r="G30" s="64"/>
      <c r="H30" s="65">
        <v>160</v>
      </c>
      <c r="I30" s="67"/>
      <c r="J30" s="67"/>
      <c r="K30" s="67"/>
      <c r="L30" s="67"/>
      <c r="M30" s="67">
        <v>20</v>
      </c>
      <c r="N30" s="67"/>
      <c r="O30" s="51">
        <f t="shared" si="2"/>
        <v>13977.9</v>
      </c>
    </row>
    <row r="31" spans="1:15" ht="12" customHeight="1">
      <c r="A31" s="38">
        <v>20</v>
      </c>
      <c r="B31" s="39" t="s">
        <v>20</v>
      </c>
      <c r="C31" s="48">
        <v>0.75</v>
      </c>
      <c r="D31" s="55">
        <v>122</v>
      </c>
      <c r="E31" s="46">
        <f t="shared" si="0"/>
        <v>7</v>
      </c>
      <c r="F31" s="55">
        <f t="shared" si="1"/>
        <v>113.46000000000001</v>
      </c>
      <c r="G31" s="64"/>
      <c r="H31" s="65">
        <v>60</v>
      </c>
      <c r="I31" s="67">
        <v>24</v>
      </c>
      <c r="J31" s="67"/>
      <c r="K31" s="67"/>
      <c r="L31" s="67"/>
      <c r="M31" s="67">
        <v>12</v>
      </c>
      <c r="N31" s="67"/>
      <c r="O31" s="51">
        <f t="shared" si="2"/>
        <v>10892.16</v>
      </c>
    </row>
    <row r="32" spans="1:15" ht="12" customHeight="1">
      <c r="A32" s="38">
        <v>21</v>
      </c>
      <c r="B32" s="39" t="s">
        <v>19</v>
      </c>
      <c r="C32" s="48">
        <v>1.75</v>
      </c>
      <c r="D32" s="55">
        <v>291.2</v>
      </c>
      <c r="E32" s="46">
        <f t="shared" si="0"/>
        <v>7</v>
      </c>
      <c r="F32" s="55">
        <f t="shared" si="1"/>
        <v>270.816</v>
      </c>
      <c r="G32" s="64"/>
      <c r="H32" s="65"/>
      <c r="I32" s="67"/>
      <c r="J32" s="67"/>
      <c r="K32" s="67"/>
      <c r="L32" s="67"/>
      <c r="M32" s="67"/>
      <c r="N32" s="67"/>
      <c r="O32" s="51">
        <f t="shared" si="2"/>
        <v>0</v>
      </c>
    </row>
    <row r="33" spans="1:15" ht="12" customHeight="1">
      <c r="A33" s="38">
        <v>22</v>
      </c>
      <c r="B33" s="39" t="s">
        <v>21</v>
      </c>
      <c r="C33" s="48">
        <v>0.7</v>
      </c>
      <c r="D33" s="55">
        <v>531.7</v>
      </c>
      <c r="E33" s="46">
        <f t="shared" si="0"/>
        <v>7</v>
      </c>
      <c r="F33" s="55">
        <f t="shared" si="1"/>
        <v>494.48100000000005</v>
      </c>
      <c r="G33" s="64"/>
      <c r="H33" s="65"/>
      <c r="I33" s="67"/>
      <c r="J33" s="67"/>
      <c r="K33" s="67"/>
      <c r="L33" s="67"/>
      <c r="M33" s="67"/>
      <c r="N33" s="67"/>
      <c r="O33" s="51">
        <f t="shared" si="2"/>
        <v>0</v>
      </c>
    </row>
    <row r="34" spans="1:15" ht="12" customHeight="1">
      <c r="A34" s="38">
        <v>23</v>
      </c>
      <c r="B34" s="39" t="s">
        <v>22</v>
      </c>
      <c r="C34" s="48">
        <v>0.5</v>
      </c>
      <c r="D34" s="55">
        <v>82.6</v>
      </c>
      <c r="E34" s="46">
        <f t="shared" si="0"/>
        <v>7</v>
      </c>
      <c r="F34" s="55">
        <f t="shared" si="1"/>
        <v>76.818</v>
      </c>
      <c r="G34" s="64"/>
      <c r="H34" s="65"/>
      <c r="I34" s="67">
        <v>20</v>
      </c>
      <c r="J34" s="67"/>
      <c r="K34" s="67"/>
      <c r="L34" s="67"/>
      <c r="M34" s="67"/>
      <c r="N34" s="67"/>
      <c r="O34" s="51">
        <f t="shared" si="2"/>
        <v>1536.36</v>
      </c>
    </row>
    <row r="35" spans="1:15" ht="12" customHeight="1">
      <c r="A35" s="38">
        <v>24</v>
      </c>
      <c r="B35" s="39" t="s">
        <v>23</v>
      </c>
      <c r="C35" s="48">
        <v>0.25</v>
      </c>
      <c r="D35" s="55">
        <v>43</v>
      </c>
      <c r="E35" s="46">
        <f t="shared" si="0"/>
        <v>7</v>
      </c>
      <c r="F35" s="55">
        <f t="shared" si="1"/>
        <v>39.99</v>
      </c>
      <c r="G35" s="64"/>
      <c r="H35" s="65"/>
      <c r="I35" s="67"/>
      <c r="J35" s="67"/>
      <c r="K35" s="67"/>
      <c r="L35" s="67"/>
      <c r="M35" s="67"/>
      <c r="N35" s="67"/>
      <c r="O35" s="51">
        <f t="shared" si="2"/>
        <v>0</v>
      </c>
    </row>
    <row r="36" spans="1:15" ht="12" customHeight="1">
      <c r="A36" s="38">
        <v>25</v>
      </c>
      <c r="B36" s="39" t="s">
        <v>23</v>
      </c>
      <c r="C36" s="48">
        <v>0.5</v>
      </c>
      <c r="D36" s="55">
        <v>81.7</v>
      </c>
      <c r="E36" s="46">
        <f t="shared" si="0"/>
        <v>7</v>
      </c>
      <c r="F36" s="55">
        <f t="shared" si="1"/>
        <v>75.98100000000001</v>
      </c>
      <c r="G36" s="64"/>
      <c r="H36" s="65"/>
      <c r="I36" s="67"/>
      <c r="J36" s="67"/>
      <c r="K36" s="67"/>
      <c r="L36" s="67"/>
      <c r="M36" s="67"/>
      <c r="N36" s="67"/>
      <c r="O36" s="51">
        <f t="shared" si="2"/>
        <v>0</v>
      </c>
    </row>
    <row r="37" spans="1:15" ht="12" customHeight="1">
      <c r="A37" s="38">
        <v>26</v>
      </c>
      <c r="B37" s="39" t="s">
        <v>24</v>
      </c>
      <c r="C37" s="48">
        <v>0.25</v>
      </c>
      <c r="D37" s="55">
        <v>43</v>
      </c>
      <c r="E37" s="46">
        <f t="shared" si="0"/>
        <v>7</v>
      </c>
      <c r="F37" s="55">
        <f t="shared" si="1"/>
        <v>39.99</v>
      </c>
      <c r="G37" s="64"/>
      <c r="H37" s="65">
        <v>60</v>
      </c>
      <c r="I37" s="67"/>
      <c r="J37" s="67"/>
      <c r="K37" s="67"/>
      <c r="L37" s="67"/>
      <c r="M37" s="67">
        <v>30</v>
      </c>
      <c r="N37" s="67"/>
      <c r="O37" s="51">
        <f t="shared" si="2"/>
        <v>3599.1000000000004</v>
      </c>
    </row>
    <row r="38" spans="1:15" ht="12" customHeight="1">
      <c r="A38" s="38">
        <v>27</v>
      </c>
      <c r="B38" s="39" t="s">
        <v>24</v>
      </c>
      <c r="C38" s="48">
        <v>0.5</v>
      </c>
      <c r="D38" s="55">
        <v>78.8</v>
      </c>
      <c r="E38" s="46">
        <f t="shared" si="0"/>
        <v>7</v>
      </c>
      <c r="F38" s="55">
        <f t="shared" si="1"/>
        <v>73.28399999999999</v>
      </c>
      <c r="G38" s="64"/>
      <c r="H38" s="65">
        <v>60</v>
      </c>
      <c r="I38" s="67">
        <v>40</v>
      </c>
      <c r="J38" s="67"/>
      <c r="K38" s="67"/>
      <c r="L38" s="67"/>
      <c r="M38" s="67">
        <v>40</v>
      </c>
      <c r="N38" s="67"/>
      <c r="O38" s="51">
        <f t="shared" si="2"/>
        <v>10259.759999999998</v>
      </c>
    </row>
    <row r="39" spans="1:15" ht="12" customHeight="1">
      <c r="A39" s="38">
        <v>28</v>
      </c>
      <c r="B39" s="39" t="s">
        <v>25</v>
      </c>
      <c r="C39" s="48">
        <v>0.5</v>
      </c>
      <c r="D39" s="55">
        <v>79.7</v>
      </c>
      <c r="E39" s="46">
        <f t="shared" si="0"/>
        <v>7</v>
      </c>
      <c r="F39" s="55">
        <f t="shared" si="1"/>
        <v>74.12100000000001</v>
      </c>
      <c r="G39" s="64"/>
      <c r="H39" s="65">
        <v>20</v>
      </c>
      <c r="I39" s="67"/>
      <c r="J39" s="67"/>
      <c r="K39" s="67"/>
      <c r="L39" s="67"/>
      <c r="M39" s="67"/>
      <c r="N39" s="67"/>
      <c r="O39" s="51">
        <f t="shared" si="2"/>
        <v>1482.42</v>
      </c>
    </row>
    <row r="40" spans="1:15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2" customHeight="1">
      <c r="A41" s="38">
        <v>29</v>
      </c>
      <c r="B41" s="41" t="s">
        <v>27</v>
      </c>
      <c r="C41" s="48">
        <v>0.5</v>
      </c>
      <c r="D41" s="55">
        <v>93</v>
      </c>
      <c r="E41" s="46">
        <f t="shared" si="0"/>
        <v>7</v>
      </c>
      <c r="F41" s="55">
        <f aca="true" t="shared" si="3" ref="F41:F64">D41-(D41*E41/100)</f>
        <v>86.49</v>
      </c>
      <c r="G41" s="64"/>
      <c r="H41" s="65"/>
      <c r="I41" s="67">
        <v>20</v>
      </c>
      <c r="J41" s="67"/>
      <c r="K41" s="67"/>
      <c r="L41" s="67"/>
      <c r="M41" s="67">
        <v>20</v>
      </c>
      <c r="N41" s="67"/>
      <c r="O41" s="51">
        <f aca="true" t="shared" si="4" ref="O41:O64">(SUM(G41:N41))*F41</f>
        <v>3459.6</v>
      </c>
    </row>
    <row r="42" spans="1:15" ht="12" customHeight="1">
      <c r="A42" s="38">
        <v>30</v>
      </c>
      <c r="B42" s="41" t="s">
        <v>28</v>
      </c>
      <c r="C42" s="48" t="s">
        <v>29</v>
      </c>
      <c r="D42" s="55">
        <v>31</v>
      </c>
      <c r="E42" s="46">
        <f t="shared" si="0"/>
        <v>7</v>
      </c>
      <c r="F42" s="55">
        <f t="shared" si="3"/>
        <v>28.83</v>
      </c>
      <c r="G42" s="64"/>
      <c r="H42" s="65"/>
      <c r="I42" s="67"/>
      <c r="J42" s="67"/>
      <c r="K42" s="67"/>
      <c r="L42" s="67"/>
      <c r="M42" s="67"/>
      <c r="N42" s="67"/>
      <c r="O42" s="51">
        <f t="shared" si="4"/>
        <v>0</v>
      </c>
    </row>
    <row r="43" spans="1:15" ht="12" customHeight="1">
      <c r="A43" s="38">
        <v>31</v>
      </c>
      <c r="B43" s="41" t="s">
        <v>28</v>
      </c>
      <c r="C43" s="48">
        <v>0.5</v>
      </c>
      <c r="D43" s="55">
        <v>87.2</v>
      </c>
      <c r="E43" s="46">
        <f t="shared" si="0"/>
        <v>7</v>
      </c>
      <c r="F43" s="55">
        <f t="shared" si="3"/>
        <v>81.096</v>
      </c>
      <c r="G43" s="64"/>
      <c r="H43" s="65">
        <v>40</v>
      </c>
      <c r="I43" s="67">
        <v>20</v>
      </c>
      <c r="J43" s="67"/>
      <c r="K43" s="67"/>
      <c r="L43" s="67"/>
      <c r="M43" s="67">
        <v>20</v>
      </c>
      <c r="N43" s="67"/>
      <c r="O43" s="51">
        <f t="shared" si="4"/>
        <v>6487.68</v>
      </c>
    </row>
    <row r="44" spans="1:15" ht="12" customHeight="1">
      <c r="A44" s="38">
        <v>32</v>
      </c>
      <c r="B44" s="41" t="s">
        <v>30</v>
      </c>
      <c r="C44" s="48">
        <v>0.5</v>
      </c>
      <c r="D44" s="55">
        <v>66.2</v>
      </c>
      <c r="E44" s="46">
        <f aca="true" t="shared" si="5" ref="E44:E72">E43</f>
        <v>7</v>
      </c>
      <c r="F44" s="55">
        <f t="shared" si="3"/>
        <v>61.566</v>
      </c>
      <c r="G44" s="64"/>
      <c r="H44" s="65">
        <v>40</v>
      </c>
      <c r="I44" s="67">
        <v>20</v>
      </c>
      <c r="J44" s="67"/>
      <c r="K44" s="67"/>
      <c r="L44" s="67"/>
      <c r="M44" s="67"/>
      <c r="N44" s="67"/>
      <c r="O44" s="51">
        <f t="shared" si="4"/>
        <v>3693.96</v>
      </c>
    </row>
    <row r="45" spans="1:15" ht="12" customHeight="1">
      <c r="A45" s="38">
        <v>33</v>
      </c>
      <c r="B45" s="41" t="s">
        <v>31</v>
      </c>
      <c r="C45" s="48">
        <v>0.5</v>
      </c>
      <c r="D45" s="55">
        <v>64.2</v>
      </c>
      <c r="E45" s="46">
        <f t="shared" si="5"/>
        <v>7</v>
      </c>
      <c r="F45" s="55">
        <f t="shared" si="3"/>
        <v>59.706</v>
      </c>
      <c r="G45" s="64"/>
      <c r="H45" s="65"/>
      <c r="I45" s="67">
        <v>20</v>
      </c>
      <c r="J45" s="67"/>
      <c r="K45" s="67"/>
      <c r="L45" s="67"/>
      <c r="M45" s="67"/>
      <c r="N45" s="67"/>
      <c r="O45" s="51">
        <f t="shared" si="4"/>
        <v>1194.1200000000001</v>
      </c>
    </row>
    <row r="46" spans="1:15" ht="12" customHeight="1">
      <c r="A46" s="38">
        <v>34</v>
      </c>
      <c r="B46" s="41" t="s">
        <v>32</v>
      </c>
      <c r="C46" s="48">
        <v>0.5</v>
      </c>
      <c r="D46" s="55">
        <v>61.1</v>
      </c>
      <c r="E46" s="46">
        <f t="shared" si="5"/>
        <v>7</v>
      </c>
      <c r="F46" s="55">
        <f t="shared" si="3"/>
        <v>56.823</v>
      </c>
      <c r="G46" s="64"/>
      <c r="H46" s="65">
        <v>20</v>
      </c>
      <c r="I46" s="67"/>
      <c r="J46" s="67"/>
      <c r="K46" s="67"/>
      <c r="L46" s="67"/>
      <c r="M46" s="67"/>
      <c r="N46" s="67"/>
      <c r="O46" s="51">
        <f t="shared" si="4"/>
        <v>1136.46</v>
      </c>
    </row>
    <row r="47" spans="1:15" ht="12" customHeight="1">
      <c r="A47" s="38">
        <v>35</v>
      </c>
      <c r="B47" s="41" t="s">
        <v>33</v>
      </c>
      <c r="C47" s="48" t="s">
        <v>29</v>
      </c>
      <c r="D47" s="55">
        <v>27.4</v>
      </c>
      <c r="E47" s="46">
        <f t="shared" si="5"/>
        <v>7</v>
      </c>
      <c r="F47" s="55">
        <f t="shared" si="3"/>
        <v>25.482</v>
      </c>
      <c r="G47" s="64"/>
      <c r="H47" s="65"/>
      <c r="I47" s="67"/>
      <c r="J47" s="67"/>
      <c r="K47" s="67"/>
      <c r="L47" s="67"/>
      <c r="M47" s="67"/>
      <c r="N47" s="67"/>
      <c r="O47" s="51">
        <f t="shared" si="4"/>
        <v>0</v>
      </c>
    </row>
    <row r="48" spans="1:15" ht="12" customHeight="1">
      <c r="A48" s="38">
        <v>36</v>
      </c>
      <c r="B48" s="41" t="s">
        <v>34</v>
      </c>
      <c r="C48" s="48">
        <v>0.5</v>
      </c>
      <c r="D48" s="55">
        <v>63.8</v>
      </c>
      <c r="E48" s="46">
        <f t="shared" si="5"/>
        <v>7</v>
      </c>
      <c r="F48" s="55">
        <f t="shared" si="3"/>
        <v>59.333999999999996</v>
      </c>
      <c r="G48" s="64"/>
      <c r="H48" s="65"/>
      <c r="I48" s="67">
        <v>20</v>
      </c>
      <c r="J48" s="67"/>
      <c r="K48" s="67"/>
      <c r="L48" s="67"/>
      <c r="M48" s="67">
        <v>20</v>
      </c>
      <c r="N48" s="67"/>
      <c r="O48" s="51">
        <f t="shared" si="4"/>
        <v>2373.3599999999997</v>
      </c>
    </row>
    <row r="49" spans="1:15" ht="12" customHeight="1">
      <c r="A49" s="38">
        <v>37</v>
      </c>
      <c r="B49" s="41" t="s">
        <v>35</v>
      </c>
      <c r="C49" s="48">
        <v>0.5</v>
      </c>
      <c r="D49" s="55">
        <v>65.5</v>
      </c>
      <c r="E49" s="46">
        <f t="shared" si="5"/>
        <v>7</v>
      </c>
      <c r="F49" s="55">
        <f t="shared" si="3"/>
        <v>60.915</v>
      </c>
      <c r="G49" s="64"/>
      <c r="H49" s="65"/>
      <c r="I49" s="67"/>
      <c r="J49" s="67"/>
      <c r="K49" s="67"/>
      <c r="L49" s="67"/>
      <c r="M49" s="67"/>
      <c r="N49" s="67"/>
      <c r="O49" s="51">
        <f t="shared" si="4"/>
        <v>0</v>
      </c>
    </row>
    <row r="50" spans="1:15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5"/>
        <v>7</v>
      </c>
      <c r="F50" s="55">
        <f t="shared" si="3"/>
        <v>87.327</v>
      </c>
      <c r="G50" s="64"/>
      <c r="H50" s="65"/>
      <c r="I50" s="67"/>
      <c r="J50" s="67"/>
      <c r="K50" s="67"/>
      <c r="L50" s="67"/>
      <c r="M50" s="67"/>
      <c r="N50" s="67"/>
      <c r="O50" s="51">
        <f t="shared" si="4"/>
        <v>0</v>
      </c>
    </row>
    <row r="51" spans="1:15" ht="12" customHeight="1">
      <c r="A51" s="38">
        <v>39</v>
      </c>
      <c r="B51" s="41" t="s">
        <v>37</v>
      </c>
      <c r="C51" s="48">
        <v>0.5</v>
      </c>
      <c r="D51" s="55">
        <v>93.9</v>
      </c>
      <c r="E51" s="46">
        <f t="shared" si="5"/>
        <v>7</v>
      </c>
      <c r="F51" s="55">
        <f t="shared" si="3"/>
        <v>87.327</v>
      </c>
      <c r="G51" s="64"/>
      <c r="H51" s="65"/>
      <c r="I51" s="67"/>
      <c r="J51" s="67"/>
      <c r="K51" s="67"/>
      <c r="L51" s="67"/>
      <c r="M51" s="67"/>
      <c r="N51" s="67"/>
      <c r="O51" s="51">
        <f t="shared" si="4"/>
        <v>0</v>
      </c>
    </row>
    <row r="52" spans="1:15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5"/>
        <v>7</v>
      </c>
      <c r="F52" s="55">
        <f t="shared" si="3"/>
        <v>91.04700000000001</v>
      </c>
      <c r="G52" s="64"/>
      <c r="H52" s="65"/>
      <c r="I52" s="67"/>
      <c r="J52" s="67"/>
      <c r="K52" s="67"/>
      <c r="L52" s="67"/>
      <c r="M52" s="67"/>
      <c r="N52" s="67"/>
      <c r="O52" s="51">
        <f t="shared" si="4"/>
        <v>0</v>
      </c>
    </row>
    <row r="53" spans="1:15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5"/>
        <v>7</v>
      </c>
      <c r="F53" s="55">
        <f t="shared" si="3"/>
        <v>87.327</v>
      </c>
      <c r="G53" s="64"/>
      <c r="H53" s="65"/>
      <c r="I53" s="67"/>
      <c r="J53" s="67"/>
      <c r="K53" s="67"/>
      <c r="L53" s="67"/>
      <c r="M53" s="67"/>
      <c r="N53" s="67"/>
      <c r="O53" s="51">
        <f t="shared" si="4"/>
        <v>0</v>
      </c>
    </row>
    <row r="54" spans="1:15" ht="12" customHeight="1">
      <c r="A54" s="38">
        <v>42</v>
      </c>
      <c r="B54" s="41" t="s">
        <v>40</v>
      </c>
      <c r="C54" s="48">
        <v>0.5</v>
      </c>
      <c r="D54" s="55">
        <v>68.3</v>
      </c>
      <c r="E54" s="46">
        <f t="shared" si="5"/>
        <v>7</v>
      </c>
      <c r="F54" s="55">
        <f t="shared" si="3"/>
        <v>63.519</v>
      </c>
      <c r="G54" s="64"/>
      <c r="H54" s="65"/>
      <c r="I54" s="67"/>
      <c r="J54" s="67"/>
      <c r="K54" s="67"/>
      <c r="L54" s="67"/>
      <c r="M54" s="67"/>
      <c r="N54" s="67"/>
      <c r="O54" s="51">
        <f t="shared" si="4"/>
        <v>0</v>
      </c>
    </row>
    <row r="55" spans="1:15" ht="12" customHeight="1">
      <c r="A55" s="38">
        <v>43</v>
      </c>
      <c r="B55" s="41" t="s">
        <v>41</v>
      </c>
      <c r="C55" s="48">
        <v>0.5</v>
      </c>
      <c r="D55" s="55">
        <v>64.4</v>
      </c>
      <c r="E55" s="46">
        <f t="shared" si="5"/>
        <v>7</v>
      </c>
      <c r="F55" s="55">
        <f t="shared" si="3"/>
        <v>59.892</v>
      </c>
      <c r="G55" s="64"/>
      <c r="H55" s="65"/>
      <c r="I55" s="67"/>
      <c r="J55" s="67"/>
      <c r="K55" s="67"/>
      <c r="L55" s="67"/>
      <c r="M55" s="67"/>
      <c r="N55" s="67"/>
      <c r="O55" s="51">
        <f t="shared" si="4"/>
        <v>0</v>
      </c>
    </row>
    <row r="56" spans="1:15" ht="12" customHeight="1">
      <c r="A56" s="38">
        <v>44</v>
      </c>
      <c r="B56" s="41" t="s">
        <v>42</v>
      </c>
      <c r="C56" s="48">
        <v>0.5</v>
      </c>
      <c r="D56" s="55">
        <v>72.7</v>
      </c>
      <c r="E56" s="46">
        <f t="shared" si="5"/>
        <v>7</v>
      </c>
      <c r="F56" s="55">
        <f t="shared" si="3"/>
        <v>67.611</v>
      </c>
      <c r="G56" s="64"/>
      <c r="H56" s="65"/>
      <c r="I56" s="67"/>
      <c r="J56" s="67"/>
      <c r="K56" s="67"/>
      <c r="L56" s="67"/>
      <c r="M56" s="67"/>
      <c r="N56" s="67"/>
      <c r="O56" s="51">
        <f t="shared" si="4"/>
        <v>0</v>
      </c>
    </row>
    <row r="57" spans="1:15" ht="12" customHeight="1">
      <c r="A57" s="38">
        <v>45</v>
      </c>
      <c r="B57" s="41" t="s">
        <v>43</v>
      </c>
      <c r="C57" s="48" t="s">
        <v>29</v>
      </c>
      <c r="D57" s="55">
        <v>28.3</v>
      </c>
      <c r="E57" s="46">
        <f t="shared" si="5"/>
        <v>7</v>
      </c>
      <c r="F57" s="55">
        <f t="shared" si="3"/>
        <v>26.319000000000003</v>
      </c>
      <c r="G57" s="64"/>
      <c r="H57" s="65"/>
      <c r="I57" s="67"/>
      <c r="J57" s="67"/>
      <c r="K57" s="67"/>
      <c r="L57" s="67"/>
      <c r="M57" s="67"/>
      <c r="N57" s="67"/>
      <c r="O57" s="51">
        <f t="shared" si="4"/>
        <v>0</v>
      </c>
    </row>
    <row r="58" spans="1:15" ht="12" customHeight="1">
      <c r="A58" s="38">
        <v>46</v>
      </c>
      <c r="B58" s="41" t="s">
        <v>43</v>
      </c>
      <c r="C58" s="48">
        <v>0.5</v>
      </c>
      <c r="D58" s="55">
        <v>78.1</v>
      </c>
      <c r="E58" s="46">
        <f t="shared" si="5"/>
        <v>7</v>
      </c>
      <c r="F58" s="55">
        <f t="shared" si="3"/>
        <v>72.633</v>
      </c>
      <c r="G58" s="64"/>
      <c r="H58" s="65"/>
      <c r="I58" s="67"/>
      <c r="J58" s="67"/>
      <c r="K58" s="67"/>
      <c r="L58" s="67"/>
      <c r="M58" s="67"/>
      <c r="N58" s="67"/>
      <c r="O58" s="51">
        <f t="shared" si="4"/>
        <v>0</v>
      </c>
    </row>
    <row r="59" spans="1:15" ht="12" customHeight="1">
      <c r="A59" s="38">
        <v>47</v>
      </c>
      <c r="B59" s="41" t="s">
        <v>44</v>
      </c>
      <c r="C59" s="48" t="s">
        <v>29</v>
      </c>
      <c r="D59" s="55">
        <v>42.5</v>
      </c>
      <c r="E59" s="46">
        <f t="shared" si="5"/>
        <v>7</v>
      </c>
      <c r="F59" s="55">
        <f t="shared" si="3"/>
        <v>39.525</v>
      </c>
      <c r="G59" s="64"/>
      <c r="H59" s="65"/>
      <c r="I59" s="67"/>
      <c r="J59" s="67"/>
      <c r="K59" s="67"/>
      <c r="L59" s="67"/>
      <c r="M59" s="67"/>
      <c r="N59" s="67"/>
      <c r="O59" s="51">
        <f t="shared" si="4"/>
        <v>0</v>
      </c>
    </row>
    <row r="60" spans="1:15" ht="12" customHeight="1">
      <c r="A60" s="38">
        <v>48</v>
      </c>
      <c r="B60" s="41" t="s">
        <v>45</v>
      </c>
      <c r="C60" s="48">
        <v>0.5</v>
      </c>
      <c r="D60" s="55">
        <v>160.7</v>
      </c>
      <c r="E60" s="46">
        <f t="shared" si="5"/>
        <v>7</v>
      </c>
      <c r="F60" s="55">
        <f t="shared" si="3"/>
        <v>149.451</v>
      </c>
      <c r="G60" s="64"/>
      <c r="H60" s="65"/>
      <c r="I60" s="67"/>
      <c r="J60" s="67"/>
      <c r="K60" s="67"/>
      <c r="L60" s="67"/>
      <c r="M60" s="67">
        <v>12</v>
      </c>
      <c r="N60" s="67"/>
      <c r="O60" s="51">
        <f t="shared" si="4"/>
        <v>1793.4119999999998</v>
      </c>
    </row>
    <row r="61" spans="1:15" ht="12" customHeight="1">
      <c r="A61" s="38">
        <v>49</v>
      </c>
      <c r="B61" s="41" t="s">
        <v>46</v>
      </c>
      <c r="C61" s="48">
        <v>0.5</v>
      </c>
      <c r="D61" s="55">
        <v>70.3</v>
      </c>
      <c r="E61" s="46">
        <f t="shared" si="5"/>
        <v>7</v>
      </c>
      <c r="F61" s="55">
        <f t="shared" si="3"/>
        <v>65.37899999999999</v>
      </c>
      <c r="G61" s="64"/>
      <c r="H61" s="65"/>
      <c r="I61" s="67"/>
      <c r="J61" s="67"/>
      <c r="K61" s="67"/>
      <c r="L61" s="67"/>
      <c r="M61" s="67"/>
      <c r="N61" s="67"/>
      <c r="O61" s="51">
        <f t="shared" si="4"/>
        <v>0</v>
      </c>
    </row>
    <row r="62" spans="1:15" ht="12" customHeight="1">
      <c r="A62" s="38">
        <v>50</v>
      </c>
      <c r="B62" s="41" t="s">
        <v>47</v>
      </c>
      <c r="C62" s="48">
        <v>0.5</v>
      </c>
      <c r="D62" s="55">
        <v>142.7</v>
      </c>
      <c r="E62" s="46">
        <f t="shared" si="5"/>
        <v>7</v>
      </c>
      <c r="F62" s="55">
        <f t="shared" si="3"/>
        <v>132.71099999999998</v>
      </c>
      <c r="G62" s="64"/>
      <c r="H62" s="65"/>
      <c r="I62" s="67"/>
      <c r="J62" s="67"/>
      <c r="K62" s="67"/>
      <c r="L62" s="67"/>
      <c r="M62" s="67"/>
      <c r="N62" s="67"/>
      <c r="O62" s="51">
        <f t="shared" si="4"/>
        <v>0</v>
      </c>
    </row>
    <row r="63" spans="1:15" ht="12" customHeight="1">
      <c r="A63" s="38">
        <v>51</v>
      </c>
      <c r="B63" s="41" t="s">
        <v>48</v>
      </c>
      <c r="C63" s="48">
        <v>0.7</v>
      </c>
      <c r="D63" s="55">
        <v>86.4</v>
      </c>
      <c r="E63" s="46">
        <f t="shared" si="5"/>
        <v>7</v>
      </c>
      <c r="F63" s="55">
        <f t="shared" si="3"/>
        <v>80.352</v>
      </c>
      <c r="G63" s="64"/>
      <c r="H63" s="65"/>
      <c r="I63" s="67"/>
      <c r="J63" s="67"/>
      <c r="K63" s="67"/>
      <c r="L63" s="67"/>
      <c r="M63" s="67"/>
      <c r="N63" s="67"/>
      <c r="O63" s="51">
        <f t="shared" si="4"/>
        <v>0</v>
      </c>
    </row>
    <row r="64" spans="1:15" ht="12" customHeight="1">
      <c r="A64" s="38">
        <v>52</v>
      </c>
      <c r="B64" s="41" t="s">
        <v>49</v>
      </c>
      <c r="C64" s="48">
        <v>0.7</v>
      </c>
      <c r="D64" s="55">
        <v>86.4</v>
      </c>
      <c r="E64" s="46">
        <f t="shared" si="5"/>
        <v>7</v>
      </c>
      <c r="F64" s="55">
        <f t="shared" si="3"/>
        <v>80.352</v>
      </c>
      <c r="G64" s="64"/>
      <c r="H64" s="65"/>
      <c r="I64" s="67"/>
      <c r="J64" s="67"/>
      <c r="K64" s="67"/>
      <c r="L64" s="67"/>
      <c r="M64" s="67"/>
      <c r="N64" s="67"/>
      <c r="O64" s="51">
        <f t="shared" si="4"/>
        <v>0</v>
      </c>
    </row>
    <row r="65" spans="1:15" ht="12" customHeight="1">
      <c r="A65" s="155" t="s">
        <v>50</v>
      </c>
      <c r="B65" s="156"/>
      <c r="C65" s="156"/>
      <c r="D65" s="56"/>
      <c r="E65" s="46">
        <f t="shared" si="5"/>
        <v>7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</row>
    <row r="66" spans="1:15" ht="12" customHeight="1">
      <c r="A66" s="38">
        <v>53</v>
      </c>
      <c r="B66" s="59" t="s">
        <v>51</v>
      </c>
      <c r="C66" s="48">
        <v>0.7</v>
      </c>
      <c r="D66" s="55">
        <v>185.7</v>
      </c>
      <c r="E66" s="46">
        <f t="shared" si="5"/>
        <v>7</v>
      </c>
      <c r="F66" s="55">
        <f aca="true" t="shared" si="6" ref="F66:F72">D66-(D66*E66/100)</f>
        <v>172.701</v>
      </c>
      <c r="G66" s="64"/>
      <c r="H66" s="65">
        <v>24</v>
      </c>
      <c r="I66" s="67">
        <v>12</v>
      </c>
      <c r="J66" s="67"/>
      <c r="K66" s="67"/>
      <c r="L66" s="67"/>
      <c r="M66" s="67">
        <v>24</v>
      </c>
      <c r="N66" s="67"/>
      <c r="O66" s="51">
        <f aca="true" t="shared" si="7" ref="O66:O72">(SUM(G66:N66))*F66</f>
        <v>10362.06</v>
      </c>
    </row>
    <row r="67" spans="1:15" ht="12" customHeight="1">
      <c r="A67" s="38">
        <v>54</v>
      </c>
      <c r="B67" s="59" t="s">
        <v>52</v>
      </c>
      <c r="C67" s="48">
        <v>0.7</v>
      </c>
      <c r="D67" s="55">
        <v>189.3</v>
      </c>
      <c r="E67" s="46">
        <f t="shared" si="5"/>
        <v>7</v>
      </c>
      <c r="F67" s="55">
        <f t="shared" si="6"/>
        <v>176.049</v>
      </c>
      <c r="G67" s="64"/>
      <c r="H67" s="65">
        <v>12</v>
      </c>
      <c r="I67" s="67"/>
      <c r="J67" s="67"/>
      <c r="K67" s="67"/>
      <c r="L67" s="67"/>
      <c r="M67" s="67">
        <v>12</v>
      </c>
      <c r="N67" s="67"/>
      <c r="O67" s="51">
        <f t="shared" si="7"/>
        <v>4225.176</v>
      </c>
    </row>
    <row r="68" spans="1:15" ht="12" customHeight="1">
      <c r="A68" s="38">
        <v>55</v>
      </c>
      <c r="B68" s="59" t="s">
        <v>53</v>
      </c>
      <c r="C68" s="48">
        <v>0.7</v>
      </c>
      <c r="D68" s="55">
        <v>208.7</v>
      </c>
      <c r="E68" s="46">
        <f t="shared" si="5"/>
        <v>7</v>
      </c>
      <c r="F68" s="55">
        <f t="shared" si="6"/>
        <v>194.09099999999998</v>
      </c>
      <c r="G68" s="64"/>
      <c r="H68" s="65"/>
      <c r="I68" s="67"/>
      <c r="J68" s="67"/>
      <c r="K68" s="67"/>
      <c r="L68" s="67"/>
      <c r="M68" s="67"/>
      <c r="N68" s="67"/>
      <c r="O68" s="51">
        <f t="shared" si="7"/>
        <v>0</v>
      </c>
    </row>
    <row r="69" spans="1:15" ht="12" customHeight="1">
      <c r="A69" s="38">
        <v>56</v>
      </c>
      <c r="B69" s="59" t="s">
        <v>54</v>
      </c>
      <c r="C69" s="48">
        <v>0.7</v>
      </c>
      <c r="D69" s="55">
        <v>193.4</v>
      </c>
      <c r="E69" s="46">
        <f t="shared" si="5"/>
        <v>7</v>
      </c>
      <c r="F69" s="55">
        <f t="shared" si="6"/>
        <v>179.862</v>
      </c>
      <c r="G69" s="64"/>
      <c r="H69" s="65">
        <v>12</v>
      </c>
      <c r="I69" s="67"/>
      <c r="J69" s="67"/>
      <c r="K69" s="67"/>
      <c r="L69" s="67"/>
      <c r="M69" s="67"/>
      <c r="N69" s="67"/>
      <c r="O69" s="51">
        <f t="shared" si="7"/>
        <v>2158.344</v>
      </c>
    </row>
    <row r="70" spans="1:15" ht="12" customHeight="1">
      <c r="A70" s="38">
        <v>57</v>
      </c>
      <c r="B70" s="59" t="s">
        <v>55</v>
      </c>
      <c r="C70" s="48">
        <v>0.7</v>
      </c>
      <c r="D70" s="55">
        <v>184.2</v>
      </c>
      <c r="E70" s="46">
        <f t="shared" si="5"/>
        <v>7</v>
      </c>
      <c r="F70" s="55">
        <f t="shared" si="6"/>
        <v>171.30599999999998</v>
      </c>
      <c r="G70" s="64"/>
      <c r="H70" s="65"/>
      <c r="I70" s="67"/>
      <c r="J70" s="67"/>
      <c r="K70" s="67"/>
      <c r="L70" s="67"/>
      <c r="M70" s="67">
        <v>12</v>
      </c>
      <c r="N70" s="67"/>
      <c r="O70" s="51">
        <f t="shared" si="7"/>
        <v>2055.6719999999996</v>
      </c>
    </row>
    <row r="71" spans="1:15" ht="12" customHeight="1">
      <c r="A71" s="38"/>
      <c r="B71" s="59" t="s">
        <v>58</v>
      </c>
      <c r="C71" s="60"/>
      <c r="D71" s="55">
        <v>20.4</v>
      </c>
      <c r="E71" s="46">
        <f t="shared" si="5"/>
        <v>7</v>
      </c>
      <c r="F71" s="55">
        <f t="shared" si="6"/>
        <v>18.971999999999998</v>
      </c>
      <c r="G71" s="64"/>
      <c r="H71" s="65"/>
      <c r="I71" s="67"/>
      <c r="J71" s="67"/>
      <c r="K71" s="67"/>
      <c r="L71" s="67"/>
      <c r="M71" s="67"/>
      <c r="N71" s="67"/>
      <c r="O71" s="51">
        <f t="shared" si="7"/>
        <v>0</v>
      </c>
    </row>
    <row r="72" spans="1:15" ht="12" customHeight="1">
      <c r="A72" s="38"/>
      <c r="B72" s="59" t="s">
        <v>59</v>
      </c>
      <c r="C72" s="60"/>
      <c r="D72" s="55">
        <v>6.7</v>
      </c>
      <c r="E72" s="46">
        <f t="shared" si="5"/>
        <v>7</v>
      </c>
      <c r="F72" s="55">
        <f t="shared" si="6"/>
        <v>6.231</v>
      </c>
      <c r="G72" s="64"/>
      <c r="H72" s="65"/>
      <c r="I72" s="67"/>
      <c r="J72" s="67"/>
      <c r="K72" s="67"/>
      <c r="L72" s="67"/>
      <c r="M72" s="67"/>
      <c r="N72" s="67"/>
      <c r="O72" s="51">
        <f t="shared" si="7"/>
        <v>0</v>
      </c>
    </row>
    <row r="73" spans="1:15" ht="12" customHeight="1" thickBo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</row>
    <row r="74" spans="1:15" ht="13.5" thickBot="1">
      <c r="A74" s="1"/>
      <c r="N74" t="s">
        <v>92</v>
      </c>
      <c r="O74" s="58">
        <f>SUM(O12:O72)</f>
        <v>159898.248</v>
      </c>
    </row>
    <row r="75" spans="1:15" ht="12.75">
      <c r="A75" s="1"/>
      <c r="O75" s="57"/>
    </row>
    <row r="76" spans="1:14" ht="12.75">
      <c r="A76" s="1"/>
      <c r="N76" s="63"/>
    </row>
    <row r="77" ht="12.75">
      <c r="A77" s="1"/>
    </row>
    <row r="78" ht="12.75">
      <c r="A78" s="2"/>
    </row>
    <row r="79" ht="12.75">
      <c r="A79" s="3"/>
    </row>
  </sheetData>
  <sheetProtection/>
  <mergeCells count="7">
    <mergeCell ref="A65:C65"/>
    <mergeCell ref="A40:C40"/>
    <mergeCell ref="G7:G8"/>
    <mergeCell ref="A7:A10"/>
    <mergeCell ref="B7:B10"/>
    <mergeCell ref="C7:C10"/>
    <mergeCell ref="A11:C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C15">
      <selection activeCell="O75" sqref="O75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3" width="5.625" style="45" customWidth="1"/>
    <col min="14" max="14" width="5.625" style="0" customWidth="1"/>
    <col min="15" max="15" width="12.50390625" style="0" customWidth="1"/>
  </cols>
  <sheetData>
    <row r="1" spans="1:14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8"/>
    </row>
    <row r="2" spans="1:14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8"/>
    </row>
    <row r="3" spans="1:14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8"/>
    </row>
    <row r="4" spans="1:14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8"/>
    </row>
    <row r="5" spans="1:14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8"/>
    </row>
    <row r="6" spans="1:14" ht="12" customHeight="1">
      <c r="A6" s="8"/>
      <c r="B6" s="8" t="s">
        <v>86</v>
      </c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8"/>
    </row>
    <row r="7" spans="1:14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8"/>
    </row>
    <row r="8" spans="1:14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8"/>
    </row>
    <row r="9" spans="1:14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8"/>
    </row>
    <row r="10" spans="1:15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3</v>
      </c>
      <c r="N10" s="71" t="s">
        <v>91</v>
      </c>
      <c r="O10" s="61" t="s">
        <v>87</v>
      </c>
    </row>
    <row r="11" spans="1:15" ht="12" customHeight="1" thickBo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2" customHeight="1">
      <c r="A12" s="38">
        <v>1</v>
      </c>
      <c r="B12" s="39" t="s">
        <v>6</v>
      </c>
      <c r="C12" s="48">
        <v>0.5</v>
      </c>
      <c r="D12" s="54">
        <v>87.9</v>
      </c>
      <c r="E12" s="46">
        <f aca="true" t="shared" si="0" ref="E12:E43">E11</f>
        <v>7</v>
      </c>
      <c r="F12" s="55">
        <f aca="true" t="shared" si="1" ref="F12:F39">D12-(D12*E12/100)</f>
        <v>81.747</v>
      </c>
      <c r="G12" s="64"/>
      <c r="H12" s="65">
        <v>100</v>
      </c>
      <c r="I12" s="67">
        <v>60</v>
      </c>
      <c r="J12" s="67"/>
      <c r="K12" s="67"/>
      <c r="L12" s="67"/>
      <c r="M12" s="67">
        <v>80</v>
      </c>
      <c r="N12" s="67"/>
      <c r="O12" s="51">
        <f aca="true" t="shared" si="2" ref="O12:O39">(SUM(G12:N12))*F12</f>
        <v>19619.28</v>
      </c>
    </row>
    <row r="13" spans="1:15" ht="12" customHeight="1">
      <c r="A13" s="38">
        <v>2</v>
      </c>
      <c r="B13" s="39" t="s">
        <v>6</v>
      </c>
      <c r="C13" s="48">
        <v>0.7</v>
      </c>
      <c r="D13" s="55">
        <v>121</v>
      </c>
      <c r="E13" s="46">
        <f t="shared" si="0"/>
        <v>7</v>
      </c>
      <c r="F13" s="55">
        <f t="shared" si="1"/>
        <v>112.53</v>
      </c>
      <c r="G13" s="64"/>
      <c r="H13" s="65">
        <v>36</v>
      </c>
      <c r="I13" s="67">
        <v>24</v>
      </c>
      <c r="J13" s="67"/>
      <c r="K13" s="67"/>
      <c r="L13" s="67"/>
      <c r="M13" s="67">
        <v>24</v>
      </c>
      <c r="N13" s="67"/>
      <c r="O13" s="51">
        <f t="shared" si="2"/>
        <v>9452.52</v>
      </c>
    </row>
    <row r="14" spans="1:15" ht="12" customHeight="1">
      <c r="A14" s="38">
        <v>3</v>
      </c>
      <c r="B14" s="39" t="s">
        <v>7</v>
      </c>
      <c r="C14" s="48">
        <v>0.5</v>
      </c>
      <c r="D14" s="55">
        <v>83.3</v>
      </c>
      <c r="E14" s="46">
        <f t="shared" si="0"/>
        <v>7</v>
      </c>
      <c r="F14" s="55">
        <f t="shared" si="1"/>
        <v>77.469</v>
      </c>
      <c r="G14" s="64"/>
      <c r="H14" s="65"/>
      <c r="I14" s="67"/>
      <c r="J14" s="67"/>
      <c r="K14" s="67"/>
      <c r="L14" s="67"/>
      <c r="M14" s="67"/>
      <c r="N14" s="67"/>
      <c r="O14" s="51">
        <f t="shared" si="2"/>
        <v>0</v>
      </c>
    </row>
    <row r="15" spans="1:15" ht="12" customHeight="1">
      <c r="A15" s="38">
        <v>4</v>
      </c>
      <c r="B15" s="39" t="s">
        <v>8</v>
      </c>
      <c r="C15" s="48">
        <v>0.5</v>
      </c>
      <c r="D15" s="55">
        <v>83.3</v>
      </c>
      <c r="E15" s="46">
        <f t="shared" si="0"/>
        <v>7</v>
      </c>
      <c r="F15" s="55">
        <f t="shared" si="1"/>
        <v>77.469</v>
      </c>
      <c r="G15" s="64"/>
      <c r="H15" s="65"/>
      <c r="I15" s="67"/>
      <c r="J15" s="67"/>
      <c r="K15" s="67"/>
      <c r="L15" s="67"/>
      <c r="M15" s="67">
        <v>20</v>
      </c>
      <c r="N15" s="67"/>
      <c r="O15" s="51">
        <f t="shared" si="2"/>
        <v>1549.3799999999999</v>
      </c>
    </row>
    <row r="16" spans="1:15" ht="12" customHeight="1">
      <c r="A16" s="38">
        <v>5</v>
      </c>
      <c r="B16" s="39" t="s">
        <v>9</v>
      </c>
      <c r="C16" s="48">
        <v>0.5</v>
      </c>
      <c r="D16" s="55">
        <v>83.3</v>
      </c>
      <c r="E16" s="46">
        <f t="shared" si="0"/>
        <v>7</v>
      </c>
      <c r="F16" s="55">
        <f t="shared" si="1"/>
        <v>77.469</v>
      </c>
      <c r="G16" s="64"/>
      <c r="H16" s="65"/>
      <c r="I16" s="67"/>
      <c r="J16" s="67"/>
      <c r="K16" s="67"/>
      <c r="L16" s="67"/>
      <c r="M16" s="67">
        <v>20</v>
      </c>
      <c r="N16" s="67"/>
      <c r="O16" s="51">
        <f t="shared" si="2"/>
        <v>1549.3799999999999</v>
      </c>
    </row>
    <row r="17" spans="1:15" ht="12" customHeight="1">
      <c r="A17" s="38">
        <v>6</v>
      </c>
      <c r="B17" s="39" t="s">
        <v>10</v>
      </c>
      <c r="C17" s="48">
        <v>0.7</v>
      </c>
      <c r="D17" s="55">
        <v>240</v>
      </c>
      <c r="E17" s="46">
        <f t="shared" si="0"/>
        <v>7</v>
      </c>
      <c r="F17" s="55">
        <f t="shared" si="1"/>
        <v>223.2</v>
      </c>
      <c r="G17" s="64"/>
      <c r="H17" s="65"/>
      <c r="I17" s="67"/>
      <c r="J17" s="67"/>
      <c r="K17" s="67"/>
      <c r="L17" s="67"/>
      <c r="M17" s="67"/>
      <c r="N17" s="67"/>
      <c r="O17" s="51">
        <f t="shared" si="2"/>
        <v>0</v>
      </c>
    </row>
    <row r="18" spans="1:15" ht="12" customHeight="1">
      <c r="A18" s="38">
        <v>7</v>
      </c>
      <c r="B18" s="39" t="s">
        <v>11</v>
      </c>
      <c r="C18" s="48">
        <v>1.75</v>
      </c>
      <c r="D18" s="55">
        <v>436</v>
      </c>
      <c r="E18" s="46">
        <f t="shared" si="0"/>
        <v>7</v>
      </c>
      <c r="F18" s="55">
        <f t="shared" si="1"/>
        <v>405.48</v>
      </c>
      <c r="G18" s="64"/>
      <c r="H18" s="65"/>
      <c r="I18" s="67"/>
      <c r="J18" s="67"/>
      <c r="K18" s="67"/>
      <c r="L18" s="67"/>
      <c r="M18" s="67"/>
      <c r="N18" s="67"/>
      <c r="O18" s="51">
        <f t="shared" si="2"/>
        <v>0</v>
      </c>
    </row>
    <row r="19" spans="1:15" ht="12" customHeight="1">
      <c r="A19" s="38">
        <v>8</v>
      </c>
      <c r="B19" s="39" t="s">
        <v>12</v>
      </c>
      <c r="C19" s="48">
        <v>0.5</v>
      </c>
      <c r="D19" s="55">
        <v>87.9</v>
      </c>
      <c r="E19" s="46">
        <f t="shared" si="0"/>
        <v>7</v>
      </c>
      <c r="F19" s="55">
        <f t="shared" si="1"/>
        <v>81.747</v>
      </c>
      <c r="G19" s="64"/>
      <c r="H19" s="65">
        <v>60</v>
      </c>
      <c r="I19" s="67"/>
      <c r="J19" s="67"/>
      <c r="K19" s="67"/>
      <c r="L19" s="67"/>
      <c r="M19" s="67">
        <v>60</v>
      </c>
      <c r="N19" s="67"/>
      <c r="O19" s="51">
        <f t="shared" si="2"/>
        <v>9809.64</v>
      </c>
    </row>
    <row r="20" spans="1:15" ht="12" customHeight="1">
      <c r="A20" s="38">
        <v>9</v>
      </c>
      <c r="B20" s="39" t="s">
        <v>13</v>
      </c>
      <c r="C20" s="48">
        <v>0.75</v>
      </c>
      <c r="D20" s="55">
        <v>129.1</v>
      </c>
      <c r="E20" s="46">
        <f t="shared" si="0"/>
        <v>7</v>
      </c>
      <c r="F20" s="55">
        <f t="shared" si="1"/>
        <v>120.06299999999999</v>
      </c>
      <c r="G20" s="64"/>
      <c r="H20" s="65"/>
      <c r="I20" s="67"/>
      <c r="J20" s="67"/>
      <c r="K20" s="67"/>
      <c r="L20" s="67"/>
      <c r="M20" s="67"/>
      <c r="N20" s="67"/>
      <c r="O20" s="51">
        <f t="shared" si="2"/>
        <v>0</v>
      </c>
    </row>
    <row r="21" spans="1:15" ht="12" customHeight="1">
      <c r="A21" s="38">
        <v>10</v>
      </c>
      <c r="B21" s="39" t="s">
        <v>13</v>
      </c>
      <c r="C21" s="48">
        <v>1.75</v>
      </c>
      <c r="D21" s="55">
        <v>377.7</v>
      </c>
      <c r="E21" s="46">
        <f t="shared" si="0"/>
        <v>7</v>
      </c>
      <c r="F21" s="55">
        <f t="shared" si="1"/>
        <v>351.26099999999997</v>
      </c>
      <c r="G21" s="64"/>
      <c r="H21" s="65"/>
      <c r="I21" s="67"/>
      <c r="J21" s="67"/>
      <c r="K21" s="67"/>
      <c r="L21" s="67"/>
      <c r="M21" s="67"/>
      <c r="N21" s="67"/>
      <c r="O21" s="51">
        <f t="shared" si="2"/>
        <v>0</v>
      </c>
    </row>
    <row r="22" spans="1:15" ht="12" customHeight="1">
      <c r="A22" s="37">
        <v>11</v>
      </c>
      <c r="B22" s="91" t="s">
        <v>14</v>
      </c>
      <c r="C22" s="92">
        <v>0.5</v>
      </c>
      <c r="D22" s="93">
        <v>97.2</v>
      </c>
      <c r="E22" s="94">
        <f t="shared" si="0"/>
        <v>7</v>
      </c>
      <c r="F22" s="93">
        <f t="shared" si="1"/>
        <v>90.396</v>
      </c>
      <c r="G22" s="108"/>
      <c r="H22" s="108">
        <v>12</v>
      </c>
      <c r="I22" s="97"/>
      <c r="J22" s="97"/>
      <c r="K22" s="97"/>
      <c r="L22" s="97"/>
      <c r="M22" s="97">
        <v>12</v>
      </c>
      <c r="N22" s="97"/>
      <c r="O22" s="98">
        <f t="shared" si="2"/>
        <v>2169.504</v>
      </c>
    </row>
    <row r="23" spans="1:15" ht="12" customHeight="1">
      <c r="A23" s="37">
        <v>12</v>
      </c>
      <c r="B23" s="91" t="s">
        <v>15</v>
      </c>
      <c r="C23" s="92">
        <v>0.5</v>
      </c>
      <c r="D23" s="93">
        <v>97.2</v>
      </c>
      <c r="E23" s="94">
        <f t="shared" si="0"/>
        <v>7</v>
      </c>
      <c r="F23" s="93">
        <f t="shared" si="1"/>
        <v>90.396</v>
      </c>
      <c r="G23" s="108"/>
      <c r="H23" s="108">
        <v>12</v>
      </c>
      <c r="I23" s="97"/>
      <c r="J23" s="97"/>
      <c r="K23" s="97"/>
      <c r="L23" s="97"/>
      <c r="M23" s="97">
        <v>12</v>
      </c>
      <c r="N23" s="97"/>
      <c r="O23" s="98">
        <f t="shared" si="2"/>
        <v>2169.504</v>
      </c>
    </row>
    <row r="24" spans="1:15" ht="12" customHeight="1">
      <c r="A24" s="37">
        <v>13</v>
      </c>
      <c r="B24" s="91" t="s">
        <v>16</v>
      </c>
      <c r="C24" s="92">
        <v>0.5</v>
      </c>
      <c r="D24" s="93">
        <v>97.2</v>
      </c>
      <c r="E24" s="94">
        <f t="shared" si="0"/>
        <v>7</v>
      </c>
      <c r="F24" s="93">
        <f t="shared" si="1"/>
        <v>90.396</v>
      </c>
      <c r="G24" s="108"/>
      <c r="H24" s="108">
        <v>12</v>
      </c>
      <c r="I24" s="97"/>
      <c r="J24" s="97"/>
      <c r="K24" s="97"/>
      <c r="L24" s="97"/>
      <c r="M24" s="97"/>
      <c r="N24" s="97"/>
      <c r="O24" s="98">
        <f t="shared" si="2"/>
        <v>1084.752</v>
      </c>
    </row>
    <row r="25" spans="1:15" ht="12" customHeight="1">
      <c r="A25" s="37">
        <v>14</v>
      </c>
      <c r="B25" s="91" t="s">
        <v>17</v>
      </c>
      <c r="C25" s="92">
        <v>0.5</v>
      </c>
      <c r="D25" s="93">
        <v>97.2</v>
      </c>
      <c r="E25" s="94">
        <f t="shared" si="0"/>
        <v>7</v>
      </c>
      <c r="F25" s="93">
        <f t="shared" si="1"/>
        <v>90.396</v>
      </c>
      <c r="G25" s="108"/>
      <c r="H25" s="108"/>
      <c r="I25" s="97"/>
      <c r="J25" s="97"/>
      <c r="K25" s="97"/>
      <c r="L25" s="97"/>
      <c r="M25" s="97"/>
      <c r="N25" s="97"/>
      <c r="O25" s="98">
        <f t="shared" si="2"/>
        <v>0</v>
      </c>
    </row>
    <row r="26" spans="1:15" ht="12" customHeight="1">
      <c r="A26" s="37">
        <v>15</v>
      </c>
      <c r="B26" s="39" t="s">
        <v>18</v>
      </c>
      <c r="C26" s="48">
        <v>0.25</v>
      </c>
      <c r="D26" s="55">
        <v>43</v>
      </c>
      <c r="E26" s="46">
        <f t="shared" si="0"/>
        <v>7</v>
      </c>
      <c r="F26" s="55">
        <f t="shared" si="1"/>
        <v>39.99</v>
      </c>
      <c r="G26" s="64"/>
      <c r="H26" s="65">
        <v>90</v>
      </c>
      <c r="I26" s="67">
        <v>60</v>
      </c>
      <c r="J26" s="67"/>
      <c r="K26" s="67"/>
      <c r="L26" s="67"/>
      <c r="M26" s="67">
        <v>30</v>
      </c>
      <c r="N26" s="67"/>
      <c r="O26" s="51">
        <f t="shared" si="2"/>
        <v>7198.200000000001</v>
      </c>
    </row>
    <row r="27" spans="1:15" ht="12" customHeight="1">
      <c r="A27" s="38">
        <v>16</v>
      </c>
      <c r="B27" s="39" t="s">
        <v>18</v>
      </c>
      <c r="C27" s="48">
        <v>0.5</v>
      </c>
      <c r="D27" s="55">
        <v>77.8</v>
      </c>
      <c r="E27" s="46">
        <f t="shared" si="0"/>
        <v>7</v>
      </c>
      <c r="F27" s="55">
        <f t="shared" si="1"/>
        <v>72.354</v>
      </c>
      <c r="G27" s="64"/>
      <c r="H27" s="65">
        <v>40</v>
      </c>
      <c r="I27" s="67">
        <v>40</v>
      </c>
      <c r="J27" s="67"/>
      <c r="K27" s="67"/>
      <c r="L27" s="67"/>
      <c r="M27" s="67">
        <v>40</v>
      </c>
      <c r="N27" s="67"/>
      <c r="O27" s="51">
        <f t="shared" si="2"/>
        <v>8682.48</v>
      </c>
    </row>
    <row r="28" spans="1:15" ht="12" customHeight="1">
      <c r="A28" s="38">
        <v>17</v>
      </c>
      <c r="B28" s="39" t="s">
        <v>18</v>
      </c>
      <c r="C28" s="48">
        <v>0.75</v>
      </c>
      <c r="D28" s="55">
        <v>127.4</v>
      </c>
      <c r="E28" s="46">
        <f t="shared" si="0"/>
        <v>7</v>
      </c>
      <c r="F28" s="55">
        <f t="shared" si="1"/>
        <v>118.482</v>
      </c>
      <c r="G28" s="64"/>
      <c r="H28" s="65"/>
      <c r="I28" s="67"/>
      <c r="J28" s="67"/>
      <c r="K28" s="67"/>
      <c r="L28" s="67"/>
      <c r="M28" s="67"/>
      <c r="N28" s="67"/>
      <c r="O28" s="51">
        <f t="shared" si="2"/>
        <v>0</v>
      </c>
    </row>
    <row r="29" spans="1:15" ht="12" customHeight="1">
      <c r="A29" s="38">
        <v>18</v>
      </c>
      <c r="B29" s="39" t="s">
        <v>19</v>
      </c>
      <c r="C29" s="48">
        <v>0.25</v>
      </c>
      <c r="D29" s="55">
        <v>45.5</v>
      </c>
      <c r="E29" s="46">
        <f t="shared" si="0"/>
        <v>7</v>
      </c>
      <c r="F29" s="55">
        <f t="shared" si="1"/>
        <v>42.315</v>
      </c>
      <c r="G29" s="64"/>
      <c r="H29" s="65">
        <v>90</v>
      </c>
      <c r="I29" s="67">
        <v>60</v>
      </c>
      <c r="J29" s="67"/>
      <c r="K29" s="67"/>
      <c r="L29" s="67"/>
      <c r="M29" s="67">
        <v>30</v>
      </c>
      <c r="N29" s="67"/>
      <c r="O29" s="51">
        <f t="shared" si="2"/>
        <v>7616.7</v>
      </c>
    </row>
    <row r="30" spans="1:15" ht="12" customHeight="1">
      <c r="A30" s="38">
        <v>19</v>
      </c>
      <c r="B30" s="39" t="s">
        <v>20</v>
      </c>
      <c r="C30" s="48">
        <v>0.5</v>
      </c>
      <c r="D30" s="55">
        <v>83.5</v>
      </c>
      <c r="E30" s="46">
        <f t="shared" si="0"/>
        <v>7</v>
      </c>
      <c r="F30" s="55">
        <f t="shared" si="1"/>
        <v>77.655</v>
      </c>
      <c r="G30" s="64"/>
      <c r="H30" s="65">
        <v>60</v>
      </c>
      <c r="I30" s="67">
        <v>40</v>
      </c>
      <c r="J30" s="67"/>
      <c r="K30" s="67"/>
      <c r="L30" s="67"/>
      <c r="M30" s="67">
        <v>60</v>
      </c>
      <c r="N30" s="67"/>
      <c r="O30" s="51">
        <f t="shared" si="2"/>
        <v>12424.8</v>
      </c>
    </row>
    <row r="31" spans="1:15" ht="12" customHeight="1">
      <c r="A31" s="38">
        <v>20</v>
      </c>
      <c r="B31" s="39" t="s">
        <v>20</v>
      </c>
      <c r="C31" s="48">
        <v>0.75</v>
      </c>
      <c r="D31" s="55">
        <v>122</v>
      </c>
      <c r="E31" s="46">
        <f t="shared" si="0"/>
        <v>7</v>
      </c>
      <c r="F31" s="55">
        <f t="shared" si="1"/>
        <v>113.46000000000001</v>
      </c>
      <c r="G31" s="64"/>
      <c r="H31" s="65"/>
      <c r="I31" s="67"/>
      <c r="J31" s="67"/>
      <c r="K31" s="67"/>
      <c r="L31" s="67"/>
      <c r="M31" s="67">
        <v>36</v>
      </c>
      <c r="N31" s="67"/>
      <c r="O31" s="51">
        <f t="shared" si="2"/>
        <v>4084.5600000000004</v>
      </c>
    </row>
    <row r="32" spans="1:15" ht="12" customHeight="1">
      <c r="A32" s="38">
        <v>21</v>
      </c>
      <c r="B32" s="39" t="s">
        <v>19</v>
      </c>
      <c r="C32" s="48">
        <v>1.75</v>
      </c>
      <c r="D32" s="55">
        <v>291.2</v>
      </c>
      <c r="E32" s="46">
        <f t="shared" si="0"/>
        <v>7</v>
      </c>
      <c r="F32" s="55">
        <f t="shared" si="1"/>
        <v>270.816</v>
      </c>
      <c r="G32" s="64"/>
      <c r="H32" s="65">
        <v>4</v>
      </c>
      <c r="I32" s="67"/>
      <c r="J32" s="67"/>
      <c r="K32" s="67"/>
      <c r="L32" s="67"/>
      <c r="M32" s="67"/>
      <c r="N32" s="67"/>
      <c r="O32" s="51">
        <f t="shared" si="2"/>
        <v>1083.264</v>
      </c>
    </row>
    <row r="33" spans="1:15" ht="12" customHeight="1">
      <c r="A33" s="38">
        <v>22</v>
      </c>
      <c r="B33" s="39" t="s">
        <v>21</v>
      </c>
      <c r="C33" s="48">
        <v>0.7</v>
      </c>
      <c r="D33" s="55">
        <v>531.7</v>
      </c>
      <c r="E33" s="46">
        <f t="shared" si="0"/>
        <v>7</v>
      </c>
      <c r="F33" s="55">
        <f t="shared" si="1"/>
        <v>494.48100000000005</v>
      </c>
      <c r="G33" s="64"/>
      <c r="H33" s="65"/>
      <c r="I33" s="67"/>
      <c r="J33" s="67"/>
      <c r="K33" s="67"/>
      <c r="L33" s="67"/>
      <c r="M33" s="67"/>
      <c r="N33" s="67"/>
      <c r="O33" s="51">
        <f t="shared" si="2"/>
        <v>0</v>
      </c>
    </row>
    <row r="34" spans="1:15" ht="12" customHeight="1">
      <c r="A34" s="38">
        <v>23</v>
      </c>
      <c r="B34" s="39" t="s">
        <v>22</v>
      </c>
      <c r="C34" s="48">
        <v>0.5</v>
      </c>
      <c r="D34" s="55">
        <v>82.6</v>
      </c>
      <c r="E34" s="46">
        <f t="shared" si="0"/>
        <v>7</v>
      </c>
      <c r="F34" s="55">
        <f t="shared" si="1"/>
        <v>76.818</v>
      </c>
      <c r="G34" s="64"/>
      <c r="H34" s="65"/>
      <c r="I34" s="67"/>
      <c r="J34" s="67"/>
      <c r="K34" s="67"/>
      <c r="L34" s="67"/>
      <c r="M34" s="67"/>
      <c r="N34" s="67"/>
      <c r="O34" s="51">
        <f t="shared" si="2"/>
        <v>0</v>
      </c>
    </row>
    <row r="35" spans="1:15" ht="12" customHeight="1">
      <c r="A35" s="38">
        <v>24</v>
      </c>
      <c r="B35" s="39" t="s">
        <v>23</v>
      </c>
      <c r="C35" s="48">
        <v>0.25</v>
      </c>
      <c r="D35" s="55">
        <v>43</v>
      </c>
      <c r="E35" s="46">
        <f t="shared" si="0"/>
        <v>7</v>
      </c>
      <c r="F35" s="55">
        <f t="shared" si="1"/>
        <v>39.99</v>
      </c>
      <c r="G35" s="64"/>
      <c r="H35" s="65"/>
      <c r="I35" s="67">
        <v>60</v>
      </c>
      <c r="J35" s="67"/>
      <c r="K35" s="67"/>
      <c r="L35" s="67"/>
      <c r="M35" s="67"/>
      <c r="N35" s="67"/>
      <c r="O35" s="51">
        <f t="shared" si="2"/>
        <v>2399.4</v>
      </c>
    </row>
    <row r="36" spans="1:15" ht="12" customHeight="1">
      <c r="A36" s="38">
        <v>25</v>
      </c>
      <c r="B36" s="39" t="s">
        <v>23</v>
      </c>
      <c r="C36" s="48">
        <v>0.5</v>
      </c>
      <c r="D36" s="55">
        <v>81.7</v>
      </c>
      <c r="E36" s="46">
        <f t="shared" si="0"/>
        <v>7</v>
      </c>
      <c r="F36" s="55">
        <f t="shared" si="1"/>
        <v>75.98100000000001</v>
      </c>
      <c r="G36" s="64"/>
      <c r="H36" s="65"/>
      <c r="I36" s="67">
        <v>40</v>
      </c>
      <c r="J36" s="67"/>
      <c r="K36" s="67"/>
      <c r="L36" s="67"/>
      <c r="M36" s="67"/>
      <c r="N36" s="67"/>
      <c r="O36" s="51">
        <f t="shared" si="2"/>
        <v>3039.2400000000002</v>
      </c>
    </row>
    <row r="37" spans="1:15" ht="12" customHeight="1">
      <c r="A37" s="38">
        <v>26</v>
      </c>
      <c r="B37" s="39" t="s">
        <v>24</v>
      </c>
      <c r="C37" s="48">
        <v>0.25</v>
      </c>
      <c r="D37" s="55">
        <v>43</v>
      </c>
      <c r="E37" s="46">
        <f t="shared" si="0"/>
        <v>7</v>
      </c>
      <c r="F37" s="55">
        <f t="shared" si="1"/>
        <v>39.99</v>
      </c>
      <c r="G37" s="64"/>
      <c r="H37" s="65"/>
      <c r="I37" s="67">
        <v>60</v>
      </c>
      <c r="J37" s="67"/>
      <c r="K37" s="67"/>
      <c r="L37" s="67"/>
      <c r="M37" s="67">
        <v>30</v>
      </c>
      <c r="N37" s="67"/>
      <c r="O37" s="51">
        <f t="shared" si="2"/>
        <v>3599.1000000000004</v>
      </c>
    </row>
    <row r="38" spans="1:15" ht="12" customHeight="1">
      <c r="A38" s="38">
        <v>27</v>
      </c>
      <c r="B38" s="39" t="s">
        <v>24</v>
      </c>
      <c r="C38" s="48">
        <v>0.5</v>
      </c>
      <c r="D38" s="55">
        <v>78.8</v>
      </c>
      <c r="E38" s="46">
        <f t="shared" si="0"/>
        <v>7</v>
      </c>
      <c r="F38" s="55">
        <f t="shared" si="1"/>
        <v>73.28399999999999</v>
      </c>
      <c r="G38" s="64"/>
      <c r="H38" s="65">
        <v>40</v>
      </c>
      <c r="I38" s="67">
        <v>40</v>
      </c>
      <c r="J38" s="67"/>
      <c r="K38" s="67"/>
      <c r="L38" s="67"/>
      <c r="M38" s="67">
        <v>40</v>
      </c>
      <c r="N38" s="67"/>
      <c r="O38" s="51">
        <f t="shared" si="2"/>
        <v>8794.079999999998</v>
      </c>
    </row>
    <row r="39" spans="1:15" ht="12" customHeight="1">
      <c r="A39" s="38">
        <v>28</v>
      </c>
      <c r="B39" s="39" t="s">
        <v>25</v>
      </c>
      <c r="C39" s="48">
        <v>0.5</v>
      </c>
      <c r="D39" s="55">
        <v>79.7</v>
      </c>
      <c r="E39" s="46">
        <f t="shared" si="0"/>
        <v>7</v>
      </c>
      <c r="F39" s="55">
        <f t="shared" si="1"/>
        <v>74.12100000000001</v>
      </c>
      <c r="G39" s="64"/>
      <c r="H39" s="65"/>
      <c r="I39" s="67"/>
      <c r="J39" s="67"/>
      <c r="K39" s="67"/>
      <c r="L39" s="67"/>
      <c r="M39" s="67"/>
      <c r="N39" s="67"/>
      <c r="O39" s="51">
        <f t="shared" si="2"/>
        <v>0</v>
      </c>
    </row>
    <row r="40" spans="1:15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2" customHeight="1">
      <c r="A41" s="38">
        <v>29</v>
      </c>
      <c r="B41" s="41" t="s">
        <v>27</v>
      </c>
      <c r="C41" s="48">
        <v>0.5</v>
      </c>
      <c r="D41" s="55">
        <v>93</v>
      </c>
      <c r="E41" s="46">
        <f t="shared" si="0"/>
        <v>7</v>
      </c>
      <c r="F41" s="55">
        <f aca="true" t="shared" si="3" ref="F41:F64">D41-(D41*E41/100)</f>
        <v>86.49</v>
      </c>
      <c r="G41" s="64"/>
      <c r="H41" s="65">
        <v>20</v>
      </c>
      <c r="I41" s="67"/>
      <c r="J41" s="67"/>
      <c r="K41" s="67"/>
      <c r="L41" s="67"/>
      <c r="M41" s="67"/>
      <c r="N41" s="67"/>
      <c r="O41" s="51">
        <f aca="true" t="shared" si="4" ref="O41:O64">(SUM(G41:N41))*F41</f>
        <v>1729.8</v>
      </c>
    </row>
    <row r="42" spans="1:15" ht="12" customHeight="1">
      <c r="A42" s="38">
        <v>30</v>
      </c>
      <c r="B42" s="41" t="s">
        <v>28</v>
      </c>
      <c r="C42" s="48" t="s">
        <v>29</v>
      </c>
      <c r="D42" s="55">
        <v>31</v>
      </c>
      <c r="E42" s="46">
        <f t="shared" si="0"/>
        <v>7</v>
      </c>
      <c r="F42" s="55">
        <f t="shared" si="3"/>
        <v>28.83</v>
      </c>
      <c r="G42" s="64"/>
      <c r="H42" s="65"/>
      <c r="I42" s="67"/>
      <c r="J42" s="67"/>
      <c r="K42" s="67"/>
      <c r="L42" s="67"/>
      <c r="M42" s="67"/>
      <c r="N42" s="67"/>
      <c r="O42" s="51">
        <f t="shared" si="4"/>
        <v>0</v>
      </c>
    </row>
    <row r="43" spans="1:15" ht="12" customHeight="1">
      <c r="A43" s="38">
        <v>31</v>
      </c>
      <c r="B43" s="41" t="s">
        <v>28</v>
      </c>
      <c r="C43" s="48">
        <v>0.5</v>
      </c>
      <c r="D43" s="55">
        <v>87.2</v>
      </c>
      <c r="E43" s="46">
        <f t="shared" si="0"/>
        <v>7</v>
      </c>
      <c r="F43" s="55">
        <f t="shared" si="3"/>
        <v>81.096</v>
      </c>
      <c r="G43" s="64"/>
      <c r="H43" s="65"/>
      <c r="I43" s="67">
        <v>20</v>
      </c>
      <c r="J43" s="67"/>
      <c r="K43" s="67"/>
      <c r="L43" s="67"/>
      <c r="M43" s="67"/>
      <c r="N43" s="67"/>
      <c r="O43" s="51">
        <f t="shared" si="4"/>
        <v>1621.92</v>
      </c>
    </row>
    <row r="44" spans="1:15" ht="12" customHeight="1">
      <c r="A44" s="38">
        <v>32</v>
      </c>
      <c r="B44" s="41" t="s">
        <v>30</v>
      </c>
      <c r="C44" s="48">
        <v>0.5</v>
      </c>
      <c r="D44" s="55">
        <v>66.2</v>
      </c>
      <c r="E44" s="46">
        <f aca="true" t="shared" si="5" ref="E44:E72">E43</f>
        <v>7</v>
      </c>
      <c r="F44" s="55">
        <f t="shared" si="3"/>
        <v>61.566</v>
      </c>
      <c r="G44" s="64"/>
      <c r="H44" s="65">
        <v>20</v>
      </c>
      <c r="I44" s="67">
        <v>40</v>
      </c>
      <c r="J44" s="67"/>
      <c r="K44" s="67"/>
      <c r="L44" s="67"/>
      <c r="M44" s="67">
        <v>40</v>
      </c>
      <c r="N44" s="67"/>
      <c r="O44" s="51">
        <f t="shared" si="4"/>
        <v>6156.6</v>
      </c>
    </row>
    <row r="45" spans="1:15" ht="12" customHeight="1">
      <c r="A45" s="38">
        <v>33</v>
      </c>
      <c r="B45" s="41" t="s">
        <v>31</v>
      </c>
      <c r="C45" s="48">
        <v>0.5</v>
      </c>
      <c r="D45" s="55">
        <v>64.2</v>
      </c>
      <c r="E45" s="46">
        <f t="shared" si="5"/>
        <v>7</v>
      </c>
      <c r="F45" s="55">
        <f t="shared" si="3"/>
        <v>59.706</v>
      </c>
      <c r="G45" s="64"/>
      <c r="H45" s="65"/>
      <c r="I45" s="67"/>
      <c r="J45" s="67"/>
      <c r="K45" s="67"/>
      <c r="L45" s="67"/>
      <c r="M45" s="67">
        <v>20</v>
      </c>
      <c r="N45" s="67"/>
      <c r="O45" s="51">
        <f t="shared" si="4"/>
        <v>1194.1200000000001</v>
      </c>
    </row>
    <row r="46" spans="1:15" ht="12" customHeight="1">
      <c r="A46" s="38">
        <v>34</v>
      </c>
      <c r="B46" s="41" t="s">
        <v>32</v>
      </c>
      <c r="C46" s="48">
        <v>0.5</v>
      </c>
      <c r="D46" s="55">
        <v>61.1</v>
      </c>
      <c r="E46" s="46">
        <f t="shared" si="5"/>
        <v>7</v>
      </c>
      <c r="F46" s="55">
        <f t="shared" si="3"/>
        <v>56.823</v>
      </c>
      <c r="G46" s="64"/>
      <c r="H46" s="65"/>
      <c r="I46" s="67"/>
      <c r="J46" s="67"/>
      <c r="K46" s="67"/>
      <c r="L46" s="67"/>
      <c r="M46" s="67"/>
      <c r="N46" s="67"/>
      <c r="O46" s="51">
        <f t="shared" si="4"/>
        <v>0</v>
      </c>
    </row>
    <row r="47" spans="1:15" ht="12" customHeight="1">
      <c r="A47" s="38">
        <v>35</v>
      </c>
      <c r="B47" s="41" t="s">
        <v>33</v>
      </c>
      <c r="C47" s="48" t="s">
        <v>29</v>
      </c>
      <c r="D47" s="55">
        <v>27.4</v>
      </c>
      <c r="E47" s="46">
        <f t="shared" si="5"/>
        <v>7</v>
      </c>
      <c r="F47" s="55">
        <f t="shared" si="3"/>
        <v>25.482</v>
      </c>
      <c r="G47" s="64"/>
      <c r="H47" s="65"/>
      <c r="I47" s="67"/>
      <c r="J47" s="67"/>
      <c r="K47" s="67"/>
      <c r="L47" s="67"/>
      <c r="M47" s="67"/>
      <c r="N47" s="67"/>
      <c r="O47" s="51">
        <f t="shared" si="4"/>
        <v>0</v>
      </c>
    </row>
    <row r="48" spans="1:15" ht="12" customHeight="1">
      <c r="A48" s="38">
        <v>36</v>
      </c>
      <c r="B48" s="41" t="s">
        <v>34</v>
      </c>
      <c r="C48" s="48">
        <v>0.5</v>
      </c>
      <c r="D48" s="55">
        <v>63.8</v>
      </c>
      <c r="E48" s="46">
        <f t="shared" si="5"/>
        <v>7</v>
      </c>
      <c r="F48" s="55">
        <f t="shared" si="3"/>
        <v>59.333999999999996</v>
      </c>
      <c r="G48" s="64"/>
      <c r="H48" s="65"/>
      <c r="I48" s="67"/>
      <c r="J48" s="67"/>
      <c r="K48" s="67"/>
      <c r="L48" s="67"/>
      <c r="M48" s="67"/>
      <c r="N48" s="67"/>
      <c r="O48" s="51">
        <f t="shared" si="4"/>
        <v>0</v>
      </c>
    </row>
    <row r="49" spans="1:15" ht="12" customHeight="1">
      <c r="A49" s="38">
        <v>37</v>
      </c>
      <c r="B49" s="41" t="s">
        <v>35</v>
      </c>
      <c r="C49" s="48">
        <v>0.5</v>
      </c>
      <c r="D49" s="55">
        <v>65.5</v>
      </c>
      <c r="E49" s="46">
        <f t="shared" si="5"/>
        <v>7</v>
      </c>
      <c r="F49" s="55">
        <f t="shared" si="3"/>
        <v>60.915</v>
      </c>
      <c r="G49" s="64"/>
      <c r="H49" s="65"/>
      <c r="I49" s="67"/>
      <c r="J49" s="67"/>
      <c r="K49" s="67"/>
      <c r="L49" s="67"/>
      <c r="M49" s="67"/>
      <c r="N49" s="67"/>
      <c r="O49" s="51">
        <f t="shared" si="4"/>
        <v>0</v>
      </c>
    </row>
    <row r="50" spans="1:15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5"/>
        <v>7</v>
      </c>
      <c r="F50" s="55">
        <f t="shared" si="3"/>
        <v>87.327</v>
      </c>
      <c r="G50" s="64"/>
      <c r="H50" s="65"/>
      <c r="I50" s="67"/>
      <c r="J50" s="67"/>
      <c r="K50" s="67"/>
      <c r="L50" s="67"/>
      <c r="M50" s="67"/>
      <c r="N50" s="67"/>
      <c r="O50" s="51">
        <f t="shared" si="4"/>
        <v>0</v>
      </c>
    </row>
    <row r="51" spans="1:15" ht="12" customHeight="1">
      <c r="A51" s="38">
        <v>39</v>
      </c>
      <c r="B51" s="41" t="s">
        <v>37</v>
      </c>
      <c r="C51" s="48">
        <v>0.5</v>
      </c>
      <c r="D51" s="55">
        <v>93.9</v>
      </c>
      <c r="E51" s="46">
        <f t="shared" si="5"/>
        <v>7</v>
      </c>
      <c r="F51" s="55">
        <f t="shared" si="3"/>
        <v>87.327</v>
      </c>
      <c r="G51" s="64"/>
      <c r="H51" s="65"/>
      <c r="I51" s="67"/>
      <c r="J51" s="67"/>
      <c r="K51" s="67"/>
      <c r="L51" s="67"/>
      <c r="M51" s="67"/>
      <c r="N51" s="67"/>
      <c r="O51" s="51">
        <f t="shared" si="4"/>
        <v>0</v>
      </c>
    </row>
    <row r="52" spans="1:15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5"/>
        <v>7</v>
      </c>
      <c r="F52" s="55">
        <f t="shared" si="3"/>
        <v>91.04700000000001</v>
      </c>
      <c r="G52" s="64"/>
      <c r="H52" s="65"/>
      <c r="I52" s="67"/>
      <c r="J52" s="67"/>
      <c r="K52" s="67"/>
      <c r="L52" s="67"/>
      <c r="M52" s="67"/>
      <c r="N52" s="67"/>
      <c r="O52" s="51">
        <f t="shared" si="4"/>
        <v>0</v>
      </c>
    </row>
    <row r="53" spans="1:15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5"/>
        <v>7</v>
      </c>
      <c r="F53" s="55">
        <f t="shared" si="3"/>
        <v>87.327</v>
      </c>
      <c r="G53" s="64"/>
      <c r="H53" s="65"/>
      <c r="I53" s="67"/>
      <c r="J53" s="67"/>
      <c r="K53" s="67"/>
      <c r="L53" s="67"/>
      <c r="M53" s="67"/>
      <c r="N53" s="67"/>
      <c r="O53" s="51">
        <f t="shared" si="4"/>
        <v>0</v>
      </c>
    </row>
    <row r="54" spans="1:15" ht="12" customHeight="1">
      <c r="A54" s="38">
        <v>42</v>
      </c>
      <c r="B54" s="41" t="s">
        <v>40</v>
      </c>
      <c r="C54" s="48">
        <v>0.5</v>
      </c>
      <c r="D54" s="55">
        <v>68.3</v>
      </c>
      <c r="E54" s="46">
        <f t="shared" si="5"/>
        <v>7</v>
      </c>
      <c r="F54" s="55">
        <f t="shared" si="3"/>
        <v>63.519</v>
      </c>
      <c r="G54" s="64"/>
      <c r="H54" s="65"/>
      <c r="I54" s="67"/>
      <c r="J54" s="67"/>
      <c r="K54" s="67"/>
      <c r="L54" s="67"/>
      <c r="M54" s="67">
        <v>20</v>
      </c>
      <c r="N54" s="67"/>
      <c r="O54" s="51">
        <f t="shared" si="4"/>
        <v>1270.3799999999999</v>
      </c>
    </row>
    <row r="55" spans="1:15" ht="12" customHeight="1">
      <c r="A55" s="38">
        <v>43</v>
      </c>
      <c r="B55" s="41" t="s">
        <v>41</v>
      </c>
      <c r="C55" s="48">
        <v>0.5</v>
      </c>
      <c r="D55" s="55">
        <v>64.4</v>
      </c>
      <c r="E55" s="46">
        <f t="shared" si="5"/>
        <v>7</v>
      </c>
      <c r="F55" s="55">
        <f t="shared" si="3"/>
        <v>59.892</v>
      </c>
      <c r="G55" s="64"/>
      <c r="H55" s="65">
        <v>20</v>
      </c>
      <c r="I55" s="67"/>
      <c r="J55" s="67"/>
      <c r="K55" s="67"/>
      <c r="L55" s="67"/>
      <c r="M55" s="67">
        <v>20</v>
      </c>
      <c r="N55" s="67"/>
      <c r="O55" s="51">
        <f t="shared" si="4"/>
        <v>2395.6800000000003</v>
      </c>
    </row>
    <row r="56" spans="1:15" ht="12" customHeight="1">
      <c r="A56" s="38">
        <v>44</v>
      </c>
      <c r="B56" s="41" t="s">
        <v>42</v>
      </c>
      <c r="C56" s="48">
        <v>0.5</v>
      </c>
      <c r="D56" s="55">
        <v>72.7</v>
      </c>
      <c r="E56" s="46">
        <f t="shared" si="5"/>
        <v>7</v>
      </c>
      <c r="F56" s="55">
        <f t="shared" si="3"/>
        <v>67.611</v>
      </c>
      <c r="G56" s="64"/>
      <c r="H56" s="65"/>
      <c r="I56" s="67"/>
      <c r="J56" s="67"/>
      <c r="K56" s="67"/>
      <c r="L56" s="67"/>
      <c r="M56" s="67"/>
      <c r="N56" s="67"/>
      <c r="O56" s="51">
        <f t="shared" si="4"/>
        <v>0</v>
      </c>
    </row>
    <row r="57" spans="1:15" ht="12" customHeight="1">
      <c r="A57" s="38">
        <v>45</v>
      </c>
      <c r="B57" s="41" t="s">
        <v>43</v>
      </c>
      <c r="C57" s="48" t="s">
        <v>29</v>
      </c>
      <c r="D57" s="55">
        <v>28.3</v>
      </c>
      <c r="E57" s="46">
        <f t="shared" si="5"/>
        <v>7</v>
      </c>
      <c r="F57" s="55">
        <f t="shared" si="3"/>
        <v>26.319000000000003</v>
      </c>
      <c r="G57" s="64"/>
      <c r="H57" s="65"/>
      <c r="I57" s="67"/>
      <c r="J57" s="67"/>
      <c r="K57" s="67"/>
      <c r="L57" s="67"/>
      <c r="M57" s="67"/>
      <c r="N57" s="67"/>
      <c r="O57" s="51">
        <f t="shared" si="4"/>
        <v>0</v>
      </c>
    </row>
    <row r="58" spans="1:15" ht="12" customHeight="1">
      <c r="A58" s="38">
        <v>46</v>
      </c>
      <c r="B58" s="41" t="s">
        <v>43</v>
      </c>
      <c r="C58" s="48">
        <v>0.5</v>
      </c>
      <c r="D58" s="55">
        <v>78.1</v>
      </c>
      <c r="E58" s="46">
        <f t="shared" si="5"/>
        <v>7</v>
      </c>
      <c r="F58" s="55">
        <f t="shared" si="3"/>
        <v>72.633</v>
      </c>
      <c r="G58" s="64"/>
      <c r="H58" s="65"/>
      <c r="I58" s="67"/>
      <c r="J58" s="67"/>
      <c r="K58" s="67"/>
      <c r="L58" s="67"/>
      <c r="M58" s="67"/>
      <c r="N58" s="67"/>
      <c r="O58" s="51">
        <f t="shared" si="4"/>
        <v>0</v>
      </c>
    </row>
    <row r="59" spans="1:15" ht="12" customHeight="1">
      <c r="A59" s="38">
        <v>47</v>
      </c>
      <c r="B59" s="41" t="s">
        <v>44</v>
      </c>
      <c r="C59" s="48" t="s">
        <v>29</v>
      </c>
      <c r="D59" s="55">
        <v>42.5</v>
      </c>
      <c r="E59" s="46">
        <f t="shared" si="5"/>
        <v>7</v>
      </c>
      <c r="F59" s="55">
        <f t="shared" si="3"/>
        <v>39.525</v>
      </c>
      <c r="G59" s="64"/>
      <c r="H59" s="65"/>
      <c r="I59" s="67"/>
      <c r="J59" s="67"/>
      <c r="K59" s="67"/>
      <c r="L59" s="67"/>
      <c r="M59" s="67"/>
      <c r="N59" s="67"/>
      <c r="O59" s="51">
        <f t="shared" si="4"/>
        <v>0</v>
      </c>
    </row>
    <row r="60" spans="1:15" ht="12" customHeight="1">
      <c r="A60" s="38">
        <v>48</v>
      </c>
      <c r="B60" s="41" t="s">
        <v>45</v>
      </c>
      <c r="C60" s="48">
        <v>0.5</v>
      </c>
      <c r="D60" s="55">
        <v>160.7</v>
      </c>
      <c r="E60" s="46">
        <f t="shared" si="5"/>
        <v>7</v>
      </c>
      <c r="F60" s="55">
        <f t="shared" si="3"/>
        <v>149.451</v>
      </c>
      <c r="G60" s="64"/>
      <c r="H60" s="65"/>
      <c r="I60" s="67"/>
      <c r="J60" s="67"/>
      <c r="K60" s="67"/>
      <c r="L60" s="67"/>
      <c r="M60" s="67">
        <v>12</v>
      </c>
      <c r="N60" s="67"/>
      <c r="O60" s="51">
        <f t="shared" si="4"/>
        <v>1793.4119999999998</v>
      </c>
    </row>
    <row r="61" spans="1:15" ht="12" customHeight="1">
      <c r="A61" s="38">
        <v>49</v>
      </c>
      <c r="B61" s="41" t="s">
        <v>46</v>
      </c>
      <c r="C61" s="48">
        <v>0.5</v>
      </c>
      <c r="D61" s="55">
        <v>70.3</v>
      </c>
      <c r="E61" s="46">
        <f t="shared" si="5"/>
        <v>7</v>
      </c>
      <c r="F61" s="55">
        <f t="shared" si="3"/>
        <v>65.37899999999999</v>
      </c>
      <c r="G61" s="64"/>
      <c r="H61" s="65"/>
      <c r="I61" s="67"/>
      <c r="J61" s="67"/>
      <c r="K61" s="67"/>
      <c r="L61" s="67"/>
      <c r="M61" s="67"/>
      <c r="N61" s="67"/>
      <c r="O61" s="51">
        <f t="shared" si="4"/>
        <v>0</v>
      </c>
    </row>
    <row r="62" spans="1:15" ht="12" customHeight="1">
      <c r="A62" s="38">
        <v>50</v>
      </c>
      <c r="B62" s="41" t="s">
        <v>47</v>
      </c>
      <c r="C62" s="48">
        <v>0.5</v>
      </c>
      <c r="D62" s="55">
        <v>142.7</v>
      </c>
      <c r="E62" s="46">
        <f t="shared" si="5"/>
        <v>7</v>
      </c>
      <c r="F62" s="55">
        <f t="shared" si="3"/>
        <v>132.71099999999998</v>
      </c>
      <c r="G62" s="64"/>
      <c r="H62" s="65"/>
      <c r="I62" s="67"/>
      <c r="J62" s="67"/>
      <c r="K62" s="67"/>
      <c r="L62" s="67"/>
      <c r="M62" s="67"/>
      <c r="N62" s="67"/>
      <c r="O62" s="51">
        <f t="shared" si="4"/>
        <v>0</v>
      </c>
    </row>
    <row r="63" spans="1:15" ht="12" customHeight="1">
      <c r="A63" s="38">
        <v>51</v>
      </c>
      <c r="B63" s="41" t="s">
        <v>48</v>
      </c>
      <c r="C63" s="48">
        <v>0.7</v>
      </c>
      <c r="D63" s="55">
        <v>86.4</v>
      </c>
      <c r="E63" s="46">
        <f t="shared" si="5"/>
        <v>7</v>
      </c>
      <c r="F63" s="55">
        <f t="shared" si="3"/>
        <v>80.352</v>
      </c>
      <c r="G63" s="64"/>
      <c r="H63" s="65"/>
      <c r="I63" s="67"/>
      <c r="J63" s="67"/>
      <c r="K63" s="67"/>
      <c r="L63" s="67"/>
      <c r="M63" s="67"/>
      <c r="N63" s="67"/>
      <c r="O63" s="51">
        <f t="shared" si="4"/>
        <v>0</v>
      </c>
    </row>
    <row r="64" spans="1:15" ht="12" customHeight="1">
      <c r="A64" s="38">
        <v>52</v>
      </c>
      <c r="B64" s="41" t="s">
        <v>49</v>
      </c>
      <c r="C64" s="48">
        <v>0.7</v>
      </c>
      <c r="D64" s="55">
        <v>86.4</v>
      </c>
      <c r="E64" s="46">
        <f t="shared" si="5"/>
        <v>7</v>
      </c>
      <c r="F64" s="55">
        <f t="shared" si="3"/>
        <v>80.352</v>
      </c>
      <c r="G64" s="64"/>
      <c r="H64" s="65"/>
      <c r="I64" s="67"/>
      <c r="J64" s="67"/>
      <c r="K64" s="67"/>
      <c r="L64" s="67"/>
      <c r="M64" s="67"/>
      <c r="N64" s="67"/>
      <c r="O64" s="51">
        <f t="shared" si="4"/>
        <v>0</v>
      </c>
    </row>
    <row r="65" spans="1:15" ht="12" customHeight="1">
      <c r="A65" s="155" t="s">
        <v>50</v>
      </c>
      <c r="B65" s="156"/>
      <c r="C65" s="156"/>
      <c r="D65" s="56"/>
      <c r="E65" s="46">
        <f t="shared" si="5"/>
        <v>7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</row>
    <row r="66" spans="1:15" ht="12" customHeight="1">
      <c r="A66" s="38">
        <v>53</v>
      </c>
      <c r="B66" s="59" t="s">
        <v>51</v>
      </c>
      <c r="C66" s="48">
        <v>0.7</v>
      </c>
      <c r="D66" s="55">
        <v>185.7</v>
      </c>
      <c r="E66" s="46">
        <f t="shared" si="5"/>
        <v>7</v>
      </c>
      <c r="F66" s="55">
        <f aca="true" t="shared" si="6" ref="F66:F72">D66-(D66*E66/100)</f>
        <v>172.701</v>
      </c>
      <c r="G66" s="64"/>
      <c r="H66" s="65"/>
      <c r="I66" s="67">
        <v>12</v>
      </c>
      <c r="J66" s="67"/>
      <c r="K66" s="67"/>
      <c r="L66" s="67"/>
      <c r="M66" s="67">
        <v>12</v>
      </c>
      <c r="N66" s="67"/>
      <c r="O66" s="51">
        <f aca="true" t="shared" si="7" ref="O66:O72">(SUM(G66:N66))*F66</f>
        <v>4144.824</v>
      </c>
    </row>
    <row r="67" spans="1:15" ht="12" customHeight="1">
      <c r="A67" s="38">
        <v>54</v>
      </c>
      <c r="B67" s="59" t="s">
        <v>52</v>
      </c>
      <c r="C67" s="48">
        <v>0.7</v>
      </c>
      <c r="D67" s="55">
        <v>189.3</v>
      </c>
      <c r="E67" s="46">
        <f t="shared" si="5"/>
        <v>7</v>
      </c>
      <c r="F67" s="55">
        <f t="shared" si="6"/>
        <v>176.049</v>
      </c>
      <c r="G67" s="64"/>
      <c r="H67" s="65"/>
      <c r="I67" s="67"/>
      <c r="J67" s="67"/>
      <c r="K67" s="67"/>
      <c r="L67" s="67"/>
      <c r="M67" s="67"/>
      <c r="N67" s="67"/>
      <c r="O67" s="51">
        <f t="shared" si="7"/>
        <v>0</v>
      </c>
    </row>
    <row r="68" spans="1:15" ht="12" customHeight="1">
      <c r="A68" s="38">
        <v>55</v>
      </c>
      <c r="B68" s="59" t="s">
        <v>53</v>
      </c>
      <c r="C68" s="48">
        <v>0.7</v>
      </c>
      <c r="D68" s="55">
        <v>208.7</v>
      </c>
      <c r="E68" s="46">
        <f t="shared" si="5"/>
        <v>7</v>
      </c>
      <c r="F68" s="55">
        <f t="shared" si="6"/>
        <v>194.09099999999998</v>
      </c>
      <c r="G68" s="64"/>
      <c r="H68" s="65"/>
      <c r="I68" s="67"/>
      <c r="J68" s="67"/>
      <c r="K68" s="67"/>
      <c r="L68" s="67"/>
      <c r="M68" s="67"/>
      <c r="N68" s="67"/>
      <c r="O68" s="51">
        <f t="shared" si="7"/>
        <v>0</v>
      </c>
    </row>
    <row r="69" spans="1:15" ht="12" customHeight="1">
      <c r="A69" s="38">
        <v>56</v>
      </c>
      <c r="B69" s="59" t="s">
        <v>54</v>
      </c>
      <c r="C69" s="48">
        <v>0.7</v>
      </c>
      <c r="D69" s="55">
        <v>193.4</v>
      </c>
      <c r="E69" s="46">
        <f t="shared" si="5"/>
        <v>7</v>
      </c>
      <c r="F69" s="55">
        <f t="shared" si="6"/>
        <v>179.862</v>
      </c>
      <c r="G69" s="64"/>
      <c r="H69" s="65"/>
      <c r="I69" s="67"/>
      <c r="J69" s="67"/>
      <c r="K69" s="67"/>
      <c r="L69" s="67"/>
      <c r="M69" s="67"/>
      <c r="N69" s="67"/>
      <c r="O69" s="51">
        <f t="shared" si="7"/>
        <v>0</v>
      </c>
    </row>
    <row r="70" spans="1:15" ht="12" customHeight="1">
      <c r="A70" s="38">
        <v>57</v>
      </c>
      <c r="B70" s="59" t="s">
        <v>55</v>
      </c>
      <c r="C70" s="48">
        <v>0.7</v>
      </c>
      <c r="D70" s="55">
        <v>184.2</v>
      </c>
      <c r="E70" s="46">
        <f t="shared" si="5"/>
        <v>7</v>
      </c>
      <c r="F70" s="55">
        <f t="shared" si="6"/>
        <v>171.30599999999998</v>
      </c>
      <c r="G70" s="64"/>
      <c r="H70" s="65"/>
      <c r="I70" s="67"/>
      <c r="J70" s="67"/>
      <c r="K70" s="67"/>
      <c r="L70" s="67"/>
      <c r="M70" s="67"/>
      <c r="N70" s="67"/>
      <c r="O70" s="51">
        <f t="shared" si="7"/>
        <v>0</v>
      </c>
    </row>
    <row r="71" spans="1:15" ht="12" customHeight="1">
      <c r="A71" s="38"/>
      <c r="B71" s="59" t="s">
        <v>58</v>
      </c>
      <c r="C71" s="60"/>
      <c r="D71" s="55">
        <v>20.4</v>
      </c>
      <c r="E71" s="46">
        <f t="shared" si="5"/>
        <v>7</v>
      </c>
      <c r="F71" s="55">
        <f t="shared" si="6"/>
        <v>18.971999999999998</v>
      </c>
      <c r="G71" s="64"/>
      <c r="H71" s="65"/>
      <c r="I71" s="67"/>
      <c r="J71" s="67"/>
      <c r="K71" s="67"/>
      <c r="L71" s="67"/>
      <c r="M71" s="67"/>
      <c r="N71" s="67"/>
      <c r="O71" s="51">
        <f t="shared" si="7"/>
        <v>0</v>
      </c>
    </row>
    <row r="72" spans="1:15" ht="12" customHeight="1">
      <c r="A72" s="38"/>
      <c r="B72" s="59" t="s">
        <v>59</v>
      </c>
      <c r="C72" s="60"/>
      <c r="D72" s="55">
        <v>6.7</v>
      </c>
      <c r="E72" s="46">
        <f t="shared" si="5"/>
        <v>7</v>
      </c>
      <c r="F72" s="55">
        <f t="shared" si="6"/>
        <v>6.231</v>
      </c>
      <c r="G72" s="64"/>
      <c r="H72" s="65"/>
      <c r="I72" s="67"/>
      <c r="J72" s="67"/>
      <c r="K72" s="67"/>
      <c r="L72" s="67"/>
      <c r="M72" s="67"/>
      <c r="N72" s="67"/>
      <c r="O72" s="51">
        <f t="shared" si="7"/>
        <v>0</v>
      </c>
    </row>
    <row r="73" spans="1:15" ht="12" customHeight="1" thickBo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</row>
    <row r="74" spans="1:15" ht="13.5" thickBot="1">
      <c r="A74" s="1"/>
      <c r="N74" t="s">
        <v>92</v>
      </c>
      <c r="O74" s="58">
        <f>SUM(O12:O72)</f>
        <v>126632.52</v>
      </c>
    </row>
    <row r="75" ht="12.75">
      <c r="A75" s="1"/>
    </row>
    <row r="76" spans="1:14" ht="12.75">
      <c r="A76" s="1"/>
      <c r="N76" s="63"/>
    </row>
    <row r="77" ht="12.75">
      <c r="A77" s="1"/>
    </row>
    <row r="78" ht="12.75">
      <c r="A78" s="2"/>
    </row>
    <row r="79" ht="12.75">
      <c r="A79" s="3"/>
    </row>
  </sheetData>
  <sheetProtection/>
  <mergeCells count="7">
    <mergeCell ref="A65:C65"/>
    <mergeCell ref="A40:C40"/>
    <mergeCell ref="G7:G8"/>
    <mergeCell ref="A7:A10"/>
    <mergeCell ref="B7:B10"/>
    <mergeCell ref="C7:C10"/>
    <mergeCell ref="A11:C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M1">
      <selection activeCell="B22" sqref="B22:O25"/>
    </sheetView>
  </sheetViews>
  <sheetFormatPr defaultColWidth="9.00390625" defaultRowHeight="12.75"/>
  <cols>
    <col min="1" max="1" width="3.375" style="0" customWidth="1"/>
    <col min="2" max="2" width="34.625" style="0" customWidth="1"/>
    <col min="3" max="3" width="7.875" style="0" customWidth="1"/>
    <col min="4" max="4" width="8.375" style="57" customWidth="1"/>
    <col min="5" max="5" width="10.125" style="57" customWidth="1"/>
    <col min="6" max="6" width="8.375" style="0" customWidth="1"/>
    <col min="7" max="13" width="5.625" style="45" customWidth="1"/>
    <col min="14" max="14" width="5.625" style="0" customWidth="1"/>
    <col min="15" max="15" width="12.50390625" style="0" customWidth="1"/>
  </cols>
  <sheetData>
    <row r="1" spans="1:14" ht="1.5" customHeight="1">
      <c r="A1" s="32" t="s">
        <v>0</v>
      </c>
      <c r="B1" s="8"/>
      <c r="C1" s="8"/>
      <c r="D1" s="51"/>
      <c r="E1" s="51"/>
      <c r="F1" s="8"/>
      <c r="G1" s="42"/>
      <c r="H1" s="42"/>
      <c r="I1" s="42"/>
      <c r="J1" s="42"/>
      <c r="K1" s="42"/>
      <c r="L1" s="42"/>
      <c r="M1" s="42"/>
      <c r="N1" s="8"/>
    </row>
    <row r="2" spans="1:14" ht="0.75" customHeight="1">
      <c r="A2" s="32"/>
      <c r="B2" s="8"/>
      <c r="C2" s="8"/>
      <c r="D2" s="51"/>
      <c r="E2" s="51"/>
      <c r="F2" s="8"/>
      <c r="G2" s="42"/>
      <c r="H2" s="42"/>
      <c r="I2" s="42"/>
      <c r="J2" s="42"/>
      <c r="K2" s="42"/>
      <c r="L2" s="42"/>
      <c r="M2" s="42"/>
      <c r="N2" s="8"/>
    </row>
    <row r="3" spans="1:14" ht="28.5" customHeight="1" hidden="1">
      <c r="A3" s="33"/>
      <c r="B3" s="34" t="s">
        <v>57</v>
      </c>
      <c r="C3" s="33"/>
      <c r="D3" s="51"/>
      <c r="E3" s="51"/>
      <c r="F3" s="8"/>
      <c r="G3" s="42"/>
      <c r="H3" s="42"/>
      <c r="I3" s="42"/>
      <c r="J3" s="42"/>
      <c r="K3" s="42"/>
      <c r="L3" s="42"/>
      <c r="M3" s="42"/>
      <c r="N3" s="8"/>
    </row>
    <row r="4" spans="1:14" ht="1.5" customHeight="1" hidden="1">
      <c r="A4" s="8"/>
      <c r="B4" s="8"/>
      <c r="C4" s="35" t="s">
        <v>1</v>
      </c>
      <c r="D4" s="51"/>
      <c r="E4" s="51"/>
      <c r="F4" s="8"/>
      <c r="G4" s="42"/>
      <c r="H4" s="42"/>
      <c r="I4" s="42"/>
      <c r="J4" s="42"/>
      <c r="K4" s="42"/>
      <c r="L4" s="42"/>
      <c r="M4" s="42"/>
      <c r="N4" s="8"/>
    </row>
    <row r="5" spans="1:14" ht="1.5" customHeight="1" hidden="1">
      <c r="A5" s="36"/>
      <c r="B5" s="8"/>
      <c r="C5" s="8"/>
      <c r="D5" s="51"/>
      <c r="E5" s="51"/>
      <c r="F5" s="8"/>
      <c r="G5" s="42"/>
      <c r="H5" s="42"/>
      <c r="I5" s="42"/>
      <c r="J5" s="42"/>
      <c r="K5" s="42"/>
      <c r="L5" s="42"/>
      <c r="M5" s="42"/>
      <c r="N5" s="8"/>
    </row>
    <row r="6" spans="1:14" ht="12" customHeight="1">
      <c r="A6" s="8"/>
      <c r="B6" s="8" t="s">
        <v>86</v>
      </c>
      <c r="C6" s="8"/>
      <c r="D6" s="51"/>
      <c r="E6" s="51"/>
      <c r="F6" s="8"/>
      <c r="G6" s="42"/>
      <c r="H6" s="42"/>
      <c r="I6" s="42"/>
      <c r="J6" s="42"/>
      <c r="K6" s="42"/>
      <c r="L6" s="42"/>
      <c r="M6" s="42"/>
      <c r="N6" s="8"/>
    </row>
    <row r="7" spans="1:14" ht="12" customHeight="1">
      <c r="A7" s="158" t="s">
        <v>2</v>
      </c>
      <c r="B7" s="159" t="s">
        <v>3</v>
      </c>
      <c r="C7" s="159" t="s">
        <v>4</v>
      </c>
      <c r="D7" s="52"/>
      <c r="E7" s="52"/>
      <c r="F7" s="47"/>
      <c r="G7" s="157"/>
      <c r="H7" s="50"/>
      <c r="I7" s="50"/>
      <c r="J7" s="50"/>
      <c r="K7" s="50"/>
      <c r="L7" s="50"/>
      <c r="M7" s="50"/>
      <c r="N7" s="8"/>
    </row>
    <row r="8" spans="1:14" ht="12" customHeight="1">
      <c r="A8" s="158"/>
      <c r="B8" s="159"/>
      <c r="C8" s="159"/>
      <c r="D8" s="52"/>
      <c r="E8" s="52"/>
      <c r="F8" s="47"/>
      <c r="G8" s="157"/>
      <c r="H8" s="50"/>
      <c r="I8" s="50"/>
      <c r="J8" s="50"/>
      <c r="K8" s="50"/>
      <c r="L8" s="50"/>
      <c r="M8" s="50"/>
      <c r="N8" s="8"/>
    </row>
    <row r="9" spans="1:14" ht="12" customHeight="1">
      <c r="A9" s="158"/>
      <c r="B9" s="159"/>
      <c r="C9" s="159"/>
      <c r="D9" s="52"/>
      <c r="E9" s="52"/>
      <c r="F9" s="47"/>
      <c r="G9" s="43"/>
      <c r="H9" s="43"/>
      <c r="I9" s="43"/>
      <c r="J9" s="43"/>
      <c r="K9" s="43"/>
      <c r="L9" s="43"/>
      <c r="M9" s="43"/>
      <c r="N9" s="8"/>
    </row>
    <row r="10" spans="1:15" ht="12" customHeight="1">
      <c r="A10" s="158"/>
      <c r="B10" s="159"/>
      <c r="C10" s="159"/>
      <c r="D10" s="68" t="s">
        <v>89</v>
      </c>
      <c r="E10" s="61" t="s">
        <v>88</v>
      </c>
      <c r="F10" s="61" t="s">
        <v>56</v>
      </c>
      <c r="G10" s="69">
        <v>2</v>
      </c>
      <c r="H10" s="69">
        <v>4</v>
      </c>
      <c r="I10" s="70">
        <v>6</v>
      </c>
      <c r="J10" s="70">
        <v>15</v>
      </c>
      <c r="K10" s="70">
        <v>18</v>
      </c>
      <c r="L10" s="70">
        <v>7</v>
      </c>
      <c r="M10" s="70">
        <v>3</v>
      </c>
      <c r="N10" s="71" t="s">
        <v>91</v>
      </c>
      <c r="O10" s="61" t="s">
        <v>87</v>
      </c>
    </row>
    <row r="11" spans="1:15" ht="12" customHeight="1" thickBot="1">
      <c r="A11" s="160" t="s">
        <v>5</v>
      </c>
      <c r="B11" s="160"/>
      <c r="C11" s="160"/>
      <c r="D11" s="53"/>
      <c r="E11" s="46">
        <v>7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2" customHeight="1">
      <c r="A12" s="38">
        <v>1</v>
      </c>
      <c r="B12" s="39" t="s">
        <v>6</v>
      </c>
      <c r="C12" s="48">
        <v>0.5</v>
      </c>
      <c r="D12" s="54">
        <v>87.9</v>
      </c>
      <c r="E12" s="46">
        <f aca="true" t="shared" si="0" ref="E12:E43">E11</f>
        <v>7</v>
      </c>
      <c r="F12" s="55">
        <f aca="true" t="shared" si="1" ref="F12:F39">D12-(D12*E12/100)</f>
        <v>81.747</v>
      </c>
      <c r="G12" s="64"/>
      <c r="H12" s="65">
        <v>60</v>
      </c>
      <c r="I12" s="67">
        <v>40</v>
      </c>
      <c r="J12" s="67"/>
      <c r="K12" s="67"/>
      <c r="L12" s="67"/>
      <c r="M12" s="67">
        <v>80</v>
      </c>
      <c r="N12" s="67"/>
      <c r="O12" s="51">
        <f aca="true" t="shared" si="2" ref="O12:O39">(SUM(G12:N12))*F12</f>
        <v>14714.46</v>
      </c>
    </row>
    <row r="13" spans="1:15" ht="12" customHeight="1">
      <c r="A13" s="38">
        <v>2</v>
      </c>
      <c r="B13" s="39" t="s">
        <v>6</v>
      </c>
      <c r="C13" s="48">
        <v>0.7</v>
      </c>
      <c r="D13" s="55">
        <v>121</v>
      </c>
      <c r="E13" s="46">
        <f t="shared" si="0"/>
        <v>7</v>
      </c>
      <c r="F13" s="55">
        <f t="shared" si="1"/>
        <v>112.53</v>
      </c>
      <c r="G13" s="64"/>
      <c r="H13" s="65"/>
      <c r="I13" s="67">
        <v>36</v>
      </c>
      <c r="J13" s="67"/>
      <c r="K13" s="67"/>
      <c r="L13" s="67"/>
      <c r="M13" s="67">
        <v>24</v>
      </c>
      <c r="N13" s="67"/>
      <c r="O13" s="51">
        <f t="shared" si="2"/>
        <v>6751.8</v>
      </c>
    </row>
    <row r="14" spans="1:15" ht="12" customHeight="1">
      <c r="A14" s="38">
        <v>3</v>
      </c>
      <c r="B14" s="39" t="s">
        <v>7</v>
      </c>
      <c r="C14" s="48">
        <v>0.5</v>
      </c>
      <c r="D14" s="55">
        <v>83.3</v>
      </c>
      <c r="E14" s="46">
        <f t="shared" si="0"/>
        <v>7</v>
      </c>
      <c r="F14" s="55">
        <f t="shared" si="1"/>
        <v>77.469</v>
      </c>
      <c r="G14" s="64"/>
      <c r="H14" s="65"/>
      <c r="I14" s="67">
        <v>20</v>
      </c>
      <c r="J14" s="67"/>
      <c r="K14" s="67"/>
      <c r="L14" s="67"/>
      <c r="M14" s="67">
        <v>20</v>
      </c>
      <c r="N14" s="67"/>
      <c r="O14" s="51">
        <f t="shared" si="2"/>
        <v>3098.7599999999998</v>
      </c>
    </row>
    <row r="15" spans="1:15" ht="12" customHeight="1">
      <c r="A15" s="38">
        <v>4</v>
      </c>
      <c r="B15" s="39" t="s">
        <v>8</v>
      </c>
      <c r="C15" s="48">
        <v>0.5</v>
      </c>
      <c r="D15" s="55">
        <v>83.3</v>
      </c>
      <c r="E15" s="46">
        <f t="shared" si="0"/>
        <v>7</v>
      </c>
      <c r="F15" s="55">
        <f t="shared" si="1"/>
        <v>77.469</v>
      </c>
      <c r="G15" s="64"/>
      <c r="H15" s="65"/>
      <c r="I15" s="67">
        <v>20</v>
      </c>
      <c r="J15" s="67"/>
      <c r="K15" s="67"/>
      <c r="L15" s="67"/>
      <c r="M15" s="67">
        <v>20</v>
      </c>
      <c r="N15" s="67"/>
      <c r="O15" s="51">
        <f t="shared" si="2"/>
        <v>3098.7599999999998</v>
      </c>
    </row>
    <row r="16" spans="1:15" ht="12" customHeight="1">
      <c r="A16" s="38">
        <v>5</v>
      </c>
      <c r="B16" s="39" t="s">
        <v>9</v>
      </c>
      <c r="C16" s="48">
        <v>0.5</v>
      </c>
      <c r="D16" s="55">
        <v>83.3</v>
      </c>
      <c r="E16" s="46">
        <f t="shared" si="0"/>
        <v>7</v>
      </c>
      <c r="F16" s="55">
        <f t="shared" si="1"/>
        <v>77.469</v>
      </c>
      <c r="G16" s="64"/>
      <c r="H16" s="65"/>
      <c r="I16" s="67">
        <v>20</v>
      </c>
      <c r="J16" s="67"/>
      <c r="K16" s="67"/>
      <c r="L16" s="67"/>
      <c r="M16" s="67">
        <v>20</v>
      </c>
      <c r="N16" s="67"/>
      <c r="O16" s="51">
        <f t="shared" si="2"/>
        <v>3098.7599999999998</v>
      </c>
    </row>
    <row r="17" spans="1:15" ht="12" customHeight="1">
      <c r="A17" s="38">
        <v>6</v>
      </c>
      <c r="B17" s="39" t="s">
        <v>10</v>
      </c>
      <c r="C17" s="48">
        <v>0.7</v>
      </c>
      <c r="D17" s="55">
        <v>240</v>
      </c>
      <c r="E17" s="46">
        <f t="shared" si="0"/>
        <v>7</v>
      </c>
      <c r="F17" s="55">
        <f t="shared" si="1"/>
        <v>223.2</v>
      </c>
      <c r="G17" s="64"/>
      <c r="H17" s="65"/>
      <c r="I17" s="67"/>
      <c r="J17" s="67"/>
      <c r="K17" s="67"/>
      <c r="L17" s="67"/>
      <c r="M17" s="67"/>
      <c r="N17" s="67"/>
      <c r="O17" s="51">
        <f t="shared" si="2"/>
        <v>0</v>
      </c>
    </row>
    <row r="18" spans="1:15" ht="12" customHeight="1">
      <c r="A18" s="38">
        <v>7</v>
      </c>
      <c r="B18" s="39" t="s">
        <v>11</v>
      </c>
      <c r="C18" s="48">
        <v>1.75</v>
      </c>
      <c r="D18" s="55">
        <v>436</v>
      </c>
      <c r="E18" s="46">
        <f t="shared" si="0"/>
        <v>7</v>
      </c>
      <c r="F18" s="55">
        <f t="shared" si="1"/>
        <v>405.48</v>
      </c>
      <c r="G18" s="64"/>
      <c r="H18" s="65"/>
      <c r="I18" s="67"/>
      <c r="J18" s="67"/>
      <c r="K18" s="67"/>
      <c r="L18" s="67"/>
      <c r="M18" s="67"/>
      <c r="N18" s="67"/>
      <c r="O18" s="51">
        <f t="shared" si="2"/>
        <v>0</v>
      </c>
    </row>
    <row r="19" spans="1:15" ht="12" customHeight="1">
      <c r="A19" s="38">
        <v>8</v>
      </c>
      <c r="B19" s="39" t="s">
        <v>12</v>
      </c>
      <c r="C19" s="48">
        <v>0.5</v>
      </c>
      <c r="D19" s="55">
        <v>87.9</v>
      </c>
      <c r="E19" s="46">
        <f t="shared" si="0"/>
        <v>7</v>
      </c>
      <c r="F19" s="55">
        <f t="shared" si="1"/>
        <v>81.747</v>
      </c>
      <c r="G19" s="64"/>
      <c r="H19" s="65"/>
      <c r="I19" s="67">
        <v>40</v>
      </c>
      <c r="J19" s="67"/>
      <c r="K19" s="67"/>
      <c r="L19" s="67"/>
      <c r="M19" s="67">
        <v>80</v>
      </c>
      <c r="N19" s="67"/>
      <c r="O19" s="51">
        <f t="shared" si="2"/>
        <v>9809.64</v>
      </c>
    </row>
    <row r="20" spans="1:15" ht="12" customHeight="1">
      <c r="A20" s="38">
        <v>9</v>
      </c>
      <c r="B20" s="39" t="s">
        <v>13</v>
      </c>
      <c r="C20" s="48">
        <v>0.75</v>
      </c>
      <c r="D20" s="55">
        <v>129.1</v>
      </c>
      <c r="E20" s="46">
        <f t="shared" si="0"/>
        <v>7</v>
      </c>
      <c r="F20" s="55">
        <f t="shared" si="1"/>
        <v>120.06299999999999</v>
      </c>
      <c r="G20" s="64"/>
      <c r="H20" s="65"/>
      <c r="I20" s="67">
        <v>24</v>
      </c>
      <c r="J20" s="67"/>
      <c r="K20" s="67"/>
      <c r="L20" s="67"/>
      <c r="M20" s="67">
        <v>12</v>
      </c>
      <c r="N20" s="67"/>
      <c r="O20" s="51">
        <f t="shared" si="2"/>
        <v>4322.268</v>
      </c>
    </row>
    <row r="21" spans="1:15" ht="12" customHeight="1">
      <c r="A21" s="38">
        <v>10</v>
      </c>
      <c r="B21" s="39" t="s">
        <v>13</v>
      </c>
      <c r="C21" s="48">
        <v>1.75</v>
      </c>
      <c r="D21" s="55">
        <v>377.7</v>
      </c>
      <c r="E21" s="46">
        <f t="shared" si="0"/>
        <v>7</v>
      </c>
      <c r="F21" s="55">
        <f t="shared" si="1"/>
        <v>351.26099999999997</v>
      </c>
      <c r="G21" s="64"/>
      <c r="H21" s="65"/>
      <c r="I21" s="67"/>
      <c r="J21" s="67"/>
      <c r="K21" s="67"/>
      <c r="L21" s="67"/>
      <c r="M21" s="67"/>
      <c r="N21" s="67"/>
      <c r="O21" s="51">
        <f t="shared" si="2"/>
        <v>0</v>
      </c>
    </row>
    <row r="22" spans="1:15" ht="12" customHeight="1">
      <c r="A22" s="37">
        <v>11</v>
      </c>
      <c r="B22" s="119" t="s">
        <v>14</v>
      </c>
      <c r="C22" s="120">
        <v>0.5</v>
      </c>
      <c r="D22" s="121">
        <v>97.2</v>
      </c>
      <c r="E22" s="122">
        <f t="shared" si="0"/>
        <v>7</v>
      </c>
      <c r="F22" s="121">
        <f t="shared" si="1"/>
        <v>90.396</v>
      </c>
      <c r="G22" s="123"/>
      <c r="H22" s="123"/>
      <c r="I22" s="124">
        <v>12</v>
      </c>
      <c r="J22" s="124"/>
      <c r="K22" s="124"/>
      <c r="L22" s="124"/>
      <c r="M22" s="124">
        <v>12</v>
      </c>
      <c r="N22" s="124"/>
      <c r="O22" s="125">
        <f t="shared" si="2"/>
        <v>2169.504</v>
      </c>
    </row>
    <row r="23" spans="1:15" ht="12" customHeight="1">
      <c r="A23" s="37">
        <v>12</v>
      </c>
      <c r="B23" s="119" t="s">
        <v>15</v>
      </c>
      <c r="C23" s="120">
        <v>0.5</v>
      </c>
      <c r="D23" s="121">
        <v>97.2</v>
      </c>
      <c r="E23" s="122">
        <f t="shared" si="0"/>
        <v>7</v>
      </c>
      <c r="F23" s="121">
        <f t="shared" si="1"/>
        <v>90.396</v>
      </c>
      <c r="G23" s="123"/>
      <c r="H23" s="123"/>
      <c r="I23" s="124">
        <v>12</v>
      </c>
      <c r="J23" s="124"/>
      <c r="K23" s="124"/>
      <c r="L23" s="124"/>
      <c r="M23" s="124"/>
      <c r="N23" s="124"/>
      <c r="O23" s="125">
        <f t="shared" si="2"/>
        <v>1084.752</v>
      </c>
    </row>
    <row r="24" spans="1:15" ht="12" customHeight="1">
      <c r="A24" s="37">
        <v>13</v>
      </c>
      <c r="B24" s="119" t="s">
        <v>16</v>
      </c>
      <c r="C24" s="120">
        <v>0.5</v>
      </c>
      <c r="D24" s="121">
        <v>97.2</v>
      </c>
      <c r="E24" s="122">
        <f t="shared" si="0"/>
        <v>7</v>
      </c>
      <c r="F24" s="121">
        <f t="shared" si="1"/>
        <v>90.396</v>
      </c>
      <c r="G24" s="123"/>
      <c r="H24" s="123"/>
      <c r="I24" s="124">
        <v>12</v>
      </c>
      <c r="J24" s="124"/>
      <c r="K24" s="124"/>
      <c r="L24" s="124"/>
      <c r="M24" s="124">
        <v>12</v>
      </c>
      <c r="N24" s="124"/>
      <c r="O24" s="125">
        <f t="shared" si="2"/>
        <v>2169.504</v>
      </c>
    </row>
    <row r="25" spans="1:15" ht="12" customHeight="1">
      <c r="A25" s="37">
        <v>14</v>
      </c>
      <c r="B25" s="119" t="s">
        <v>17</v>
      </c>
      <c r="C25" s="120">
        <v>0.5</v>
      </c>
      <c r="D25" s="121">
        <v>97.2</v>
      </c>
      <c r="E25" s="122">
        <f t="shared" si="0"/>
        <v>7</v>
      </c>
      <c r="F25" s="121">
        <f t="shared" si="1"/>
        <v>90.396</v>
      </c>
      <c r="G25" s="123"/>
      <c r="H25" s="123"/>
      <c r="I25" s="124"/>
      <c r="J25" s="124"/>
      <c r="K25" s="124"/>
      <c r="L25" s="124"/>
      <c r="M25" s="124"/>
      <c r="N25" s="124"/>
      <c r="O25" s="125">
        <f t="shared" si="2"/>
        <v>0</v>
      </c>
    </row>
    <row r="26" spans="1:15" ht="12" customHeight="1">
      <c r="A26" s="37">
        <v>15</v>
      </c>
      <c r="B26" s="39" t="s">
        <v>18</v>
      </c>
      <c r="C26" s="48">
        <v>0.25</v>
      </c>
      <c r="D26" s="55">
        <v>43</v>
      </c>
      <c r="E26" s="46">
        <f t="shared" si="0"/>
        <v>7</v>
      </c>
      <c r="F26" s="55">
        <f t="shared" si="1"/>
        <v>39.99</v>
      </c>
      <c r="G26" s="64"/>
      <c r="H26" s="65"/>
      <c r="I26" s="67"/>
      <c r="J26" s="67"/>
      <c r="K26" s="67"/>
      <c r="L26" s="67"/>
      <c r="M26" s="67"/>
      <c r="N26" s="67"/>
      <c r="O26" s="51">
        <f t="shared" si="2"/>
        <v>0</v>
      </c>
    </row>
    <row r="27" spans="1:15" ht="12" customHeight="1">
      <c r="A27" s="38">
        <v>16</v>
      </c>
      <c r="B27" s="39" t="s">
        <v>18</v>
      </c>
      <c r="C27" s="48">
        <v>0.5</v>
      </c>
      <c r="D27" s="55">
        <v>77.8</v>
      </c>
      <c r="E27" s="46">
        <f t="shared" si="0"/>
        <v>7</v>
      </c>
      <c r="F27" s="55">
        <f t="shared" si="1"/>
        <v>72.354</v>
      </c>
      <c r="G27" s="64"/>
      <c r="H27" s="65">
        <v>60</v>
      </c>
      <c r="I27" s="67"/>
      <c r="J27" s="67"/>
      <c r="K27" s="67"/>
      <c r="L27" s="67"/>
      <c r="M27" s="67">
        <v>40</v>
      </c>
      <c r="N27" s="67"/>
      <c r="O27" s="51">
        <f t="shared" si="2"/>
        <v>7235.4</v>
      </c>
    </row>
    <row r="28" spans="1:15" ht="12" customHeight="1">
      <c r="A28" s="38">
        <v>17</v>
      </c>
      <c r="B28" s="39" t="s">
        <v>18</v>
      </c>
      <c r="C28" s="48">
        <v>0.75</v>
      </c>
      <c r="D28" s="55">
        <v>127.4</v>
      </c>
      <c r="E28" s="46">
        <f t="shared" si="0"/>
        <v>7</v>
      </c>
      <c r="F28" s="55">
        <f t="shared" si="1"/>
        <v>118.482</v>
      </c>
      <c r="G28" s="64"/>
      <c r="H28" s="65"/>
      <c r="I28" s="67"/>
      <c r="J28" s="67"/>
      <c r="K28" s="67"/>
      <c r="L28" s="67"/>
      <c r="M28" s="67"/>
      <c r="N28" s="67"/>
      <c r="O28" s="51">
        <f t="shared" si="2"/>
        <v>0</v>
      </c>
    </row>
    <row r="29" spans="1:15" ht="12" customHeight="1">
      <c r="A29" s="38">
        <v>18</v>
      </c>
      <c r="B29" s="39" t="s">
        <v>19</v>
      </c>
      <c r="C29" s="48">
        <v>0.25</v>
      </c>
      <c r="D29" s="55">
        <v>45.5</v>
      </c>
      <c r="E29" s="46">
        <f t="shared" si="0"/>
        <v>7</v>
      </c>
      <c r="F29" s="55">
        <f t="shared" si="1"/>
        <v>42.315</v>
      </c>
      <c r="G29" s="64"/>
      <c r="H29" s="65">
        <v>90</v>
      </c>
      <c r="I29" s="67">
        <v>30</v>
      </c>
      <c r="J29" s="67"/>
      <c r="K29" s="67"/>
      <c r="L29" s="67"/>
      <c r="M29" s="67">
        <v>30</v>
      </c>
      <c r="N29" s="67"/>
      <c r="O29" s="51">
        <f t="shared" si="2"/>
        <v>6347.25</v>
      </c>
    </row>
    <row r="30" spans="1:15" ht="12" customHeight="1">
      <c r="A30" s="38">
        <v>19</v>
      </c>
      <c r="B30" s="39" t="s">
        <v>20</v>
      </c>
      <c r="C30" s="48">
        <v>0.5</v>
      </c>
      <c r="D30" s="55">
        <v>83.5</v>
      </c>
      <c r="E30" s="46">
        <f t="shared" si="0"/>
        <v>7</v>
      </c>
      <c r="F30" s="55">
        <f t="shared" si="1"/>
        <v>77.655</v>
      </c>
      <c r="G30" s="64"/>
      <c r="H30" s="65">
        <v>60</v>
      </c>
      <c r="I30" s="67">
        <v>60</v>
      </c>
      <c r="J30" s="67"/>
      <c r="K30" s="67"/>
      <c r="L30" s="67"/>
      <c r="M30" s="67">
        <v>80</v>
      </c>
      <c r="N30" s="67"/>
      <c r="O30" s="51">
        <f t="shared" si="2"/>
        <v>15531</v>
      </c>
    </row>
    <row r="31" spans="1:15" ht="12" customHeight="1">
      <c r="A31" s="38">
        <v>20</v>
      </c>
      <c r="B31" s="39" t="s">
        <v>20</v>
      </c>
      <c r="C31" s="48">
        <v>0.75</v>
      </c>
      <c r="D31" s="55">
        <v>122</v>
      </c>
      <c r="E31" s="46">
        <f t="shared" si="0"/>
        <v>7</v>
      </c>
      <c r="F31" s="55">
        <f t="shared" si="1"/>
        <v>113.46000000000001</v>
      </c>
      <c r="G31" s="64"/>
      <c r="H31" s="65">
        <v>36</v>
      </c>
      <c r="I31" s="67"/>
      <c r="J31" s="67"/>
      <c r="K31" s="67"/>
      <c r="L31" s="67"/>
      <c r="M31" s="67">
        <v>24</v>
      </c>
      <c r="N31" s="67"/>
      <c r="O31" s="51">
        <f t="shared" si="2"/>
        <v>6807.6</v>
      </c>
    </row>
    <row r="32" spans="1:15" ht="12" customHeight="1">
      <c r="A32" s="38">
        <v>21</v>
      </c>
      <c r="B32" s="39" t="s">
        <v>19</v>
      </c>
      <c r="C32" s="48">
        <v>1.75</v>
      </c>
      <c r="D32" s="55">
        <v>291.2</v>
      </c>
      <c r="E32" s="46">
        <f t="shared" si="0"/>
        <v>7</v>
      </c>
      <c r="F32" s="55">
        <f t="shared" si="1"/>
        <v>270.816</v>
      </c>
      <c r="G32" s="64"/>
      <c r="H32" s="65"/>
      <c r="I32" s="67"/>
      <c r="J32" s="67"/>
      <c r="K32" s="67"/>
      <c r="L32" s="67"/>
      <c r="M32" s="67"/>
      <c r="N32" s="67"/>
      <c r="O32" s="51">
        <f t="shared" si="2"/>
        <v>0</v>
      </c>
    </row>
    <row r="33" spans="1:15" ht="12" customHeight="1">
      <c r="A33" s="38">
        <v>22</v>
      </c>
      <c r="B33" s="39" t="s">
        <v>21</v>
      </c>
      <c r="C33" s="48">
        <v>0.7</v>
      </c>
      <c r="D33" s="55">
        <v>531.7</v>
      </c>
      <c r="E33" s="46">
        <f t="shared" si="0"/>
        <v>7</v>
      </c>
      <c r="F33" s="55">
        <f t="shared" si="1"/>
        <v>494.48100000000005</v>
      </c>
      <c r="G33" s="64"/>
      <c r="H33" s="65"/>
      <c r="I33" s="67"/>
      <c r="J33" s="67"/>
      <c r="K33" s="67"/>
      <c r="L33" s="67"/>
      <c r="M33" s="67"/>
      <c r="N33" s="67"/>
      <c r="O33" s="51">
        <f t="shared" si="2"/>
        <v>0</v>
      </c>
    </row>
    <row r="34" spans="1:15" ht="12" customHeight="1">
      <c r="A34" s="38">
        <v>23</v>
      </c>
      <c r="B34" s="39" t="s">
        <v>22</v>
      </c>
      <c r="C34" s="48">
        <v>0.5</v>
      </c>
      <c r="D34" s="55">
        <v>82.6</v>
      </c>
      <c r="E34" s="46">
        <f t="shared" si="0"/>
        <v>7</v>
      </c>
      <c r="F34" s="55">
        <f t="shared" si="1"/>
        <v>76.818</v>
      </c>
      <c r="G34" s="64"/>
      <c r="H34" s="65"/>
      <c r="I34" s="67"/>
      <c r="J34" s="67"/>
      <c r="K34" s="67"/>
      <c r="L34" s="67"/>
      <c r="M34" s="67"/>
      <c r="N34" s="67"/>
      <c r="O34" s="51">
        <f t="shared" si="2"/>
        <v>0</v>
      </c>
    </row>
    <row r="35" spans="1:15" ht="12" customHeight="1">
      <c r="A35" s="38">
        <v>24</v>
      </c>
      <c r="B35" s="39" t="s">
        <v>23</v>
      </c>
      <c r="C35" s="48">
        <v>0.25</v>
      </c>
      <c r="D35" s="55">
        <v>43</v>
      </c>
      <c r="E35" s="46">
        <f t="shared" si="0"/>
        <v>7</v>
      </c>
      <c r="F35" s="55">
        <f t="shared" si="1"/>
        <v>39.99</v>
      </c>
      <c r="G35" s="64"/>
      <c r="H35" s="65">
        <v>60</v>
      </c>
      <c r="I35" s="67"/>
      <c r="J35" s="67"/>
      <c r="K35" s="67"/>
      <c r="L35" s="67"/>
      <c r="M35" s="67">
        <v>30</v>
      </c>
      <c r="N35" s="67"/>
      <c r="O35" s="51">
        <f t="shared" si="2"/>
        <v>3599.1000000000004</v>
      </c>
    </row>
    <row r="36" spans="1:15" ht="12" customHeight="1">
      <c r="A36" s="38">
        <v>25</v>
      </c>
      <c r="B36" s="39" t="s">
        <v>23</v>
      </c>
      <c r="C36" s="48">
        <v>0.5</v>
      </c>
      <c r="D36" s="55">
        <v>81.7</v>
      </c>
      <c r="E36" s="46">
        <f t="shared" si="0"/>
        <v>7</v>
      </c>
      <c r="F36" s="55">
        <f t="shared" si="1"/>
        <v>75.98100000000001</v>
      </c>
      <c r="G36" s="64"/>
      <c r="H36" s="65"/>
      <c r="I36" s="67"/>
      <c r="J36" s="67"/>
      <c r="K36" s="67"/>
      <c r="L36" s="67"/>
      <c r="M36" s="67"/>
      <c r="N36" s="67"/>
      <c r="O36" s="51">
        <f t="shared" si="2"/>
        <v>0</v>
      </c>
    </row>
    <row r="37" spans="1:15" ht="12" customHeight="1">
      <c r="A37" s="38">
        <v>26</v>
      </c>
      <c r="B37" s="39" t="s">
        <v>24</v>
      </c>
      <c r="C37" s="48">
        <v>0.25</v>
      </c>
      <c r="D37" s="55">
        <v>43</v>
      </c>
      <c r="E37" s="46">
        <f t="shared" si="0"/>
        <v>7</v>
      </c>
      <c r="F37" s="55">
        <f t="shared" si="1"/>
        <v>39.99</v>
      </c>
      <c r="G37" s="64"/>
      <c r="H37" s="65">
        <v>90</v>
      </c>
      <c r="I37" s="67"/>
      <c r="J37" s="67"/>
      <c r="K37" s="67"/>
      <c r="L37" s="67"/>
      <c r="M37" s="67">
        <v>30</v>
      </c>
      <c r="N37" s="67"/>
      <c r="O37" s="51">
        <f t="shared" si="2"/>
        <v>4798.8</v>
      </c>
    </row>
    <row r="38" spans="1:15" ht="12" customHeight="1">
      <c r="A38" s="38">
        <v>27</v>
      </c>
      <c r="B38" s="39" t="s">
        <v>24</v>
      </c>
      <c r="C38" s="48">
        <v>0.5</v>
      </c>
      <c r="D38" s="55">
        <v>78.8</v>
      </c>
      <c r="E38" s="46">
        <f t="shared" si="0"/>
        <v>7</v>
      </c>
      <c r="F38" s="55">
        <f t="shared" si="1"/>
        <v>73.28399999999999</v>
      </c>
      <c r="G38" s="64"/>
      <c r="H38" s="65">
        <v>60</v>
      </c>
      <c r="I38" s="67">
        <v>40</v>
      </c>
      <c r="J38" s="67"/>
      <c r="K38" s="67"/>
      <c r="L38" s="67"/>
      <c r="M38" s="67">
        <v>40</v>
      </c>
      <c r="N38" s="67"/>
      <c r="O38" s="51">
        <f t="shared" si="2"/>
        <v>10259.759999999998</v>
      </c>
    </row>
    <row r="39" spans="1:15" ht="12" customHeight="1">
      <c r="A39" s="38">
        <v>28</v>
      </c>
      <c r="B39" s="39" t="s">
        <v>25</v>
      </c>
      <c r="C39" s="48">
        <v>0.5</v>
      </c>
      <c r="D39" s="55">
        <v>79.7</v>
      </c>
      <c r="E39" s="46">
        <f t="shared" si="0"/>
        <v>7</v>
      </c>
      <c r="F39" s="55">
        <f t="shared" si="1"/>
        <v>74.12100000000001</v>
      </c>
      <c r="G39" s="64"/>
      <c r="H39" s="65"/>
      <c r="I39" s="67"/>
      <c r="J39" s="67"/>
      <c r="K39" s="67"/>
      <c r="L39" s="67"/>
      <c r="M39" s="67"/>
      <c r="N39" s="67"/>
      <c r="O39" s="51">
        <f t="shared" si="2"/>
        <v>0</v>
      </c>
    </row>
    <row r="40" spans="1:15" ht="12" customHeight="1">
      <c r="A40" s="155" t="s">
        <v>26</v>
      </c>
      <c r="B40" s="156"/>
      <c r="C40" s="156"/>
      <c r="D40" s="56"/>
      <c r="E40" s="46">
        <f t="shared" si="0"/>
        <v>7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2" customHeight="1">
      <c r="A41" s="38">
        <v>29</v>
      </c>
      <c r="B41" s="41" t="s">
        <v>27</v>
      </c>
      <c r="C41" s="48">
        <v>0.5</v>
      </c>
      <c r="D41" s="55">
        <v>93</v>
      </c>
      <c r="E41" s="46">
        <f t="shared" si="0"/>
        <v>7</v>
      </c>
      <c r="F41" s="55">
        <f aca="true" t="shared" si="3" ref="F41:F64">D41-(D41*E41/100)</f>
        <v>86.49</v>
      </c>
      <c r="G41" s="64"/>
      <c r="H41" s="65"/>
      <c r="I41" s="67"/>
      <c r="J41" s="67"/>
      <c r="K41" s="67"/>
      <c r="L41" s="67"/>
      <c r="M41" s="67">
        <v>20</v>
      </c>
      <c r="N41" s="67"/>
      <c r="O41" s="51">
        <f aca="true" t="shared" si="4" ref="O41:O64">(SUM(G41:N41))*F41</f>
        <v>1729.8</v>
      </c>
    </row>
    <row r="42" spans="1:15" ht="12" customHeight="1">
      <c r="A42" s="38">
        <v>30</v>
      </c>
      <c r="B42" s="41" t="s">
        <v>28</v>
      </c>
      <c r="C42" s="48" t="s">
        <v>29</v>
      </c>
      <c r="D42" s="55">
        <v>31</v>
      </c>
      <c r="E42" s="46">
        <f t="shared" si="0"/>
        <v>7</v>
      </c>
      <c r="F42" s="55">
        <f t="shared" si="3"/>
        <v>28.83</v>
      </c>
      <c r="G42" s="64"/>
      <c r="H42" s="65"/>
      <c r="I42" s="67"/>
      <c r="J42" s="67"/>
      <c r="K42" s="67"/>
      <c r="L42" s="67"/>
      <c r="M42" s="67"/>
      <c r="N42" s="67"/>
      <c r="O42" s="51">
        <f t="shared" si="4"/>
        <v>0</v>
      </c>
    </row>
    <row r="43" spans="1:15" ht="12" customHeight="1">
      <c r="A43" s="38">
        <v>31</v>
      </c>
      <c r="B43" s="41" t="s">
        <v>28</v>
      </c>
      <c r="C43" s="48">
        <v>0.5</v>
      </c>
      <c r="D43" s="55">
        <v>87.2</v>
      </c>
      <c r="E43" s="46">
        <f t="shared" si="0"/>
        <v>7</v>
      </c>
      <c r="F43" s="55">
        <f t="shared" si="3"/>
        <v>81.096</v>
      </c>
      <c r="G43" s="64"/>
      <c r="H43" s="65"/>
      <c r="I43" s="67"/>
      <c r="J43" s="67"/>
      <c r="K43" s="67"/>
      <c r="L43" s="67"/>
      <c r="M43" s="67">
        <v>20</v>
      </c>
      <c r="N43" s="67"/>
      <c r="O43" s="51">
        <f t="shared" si="4"/>
        <v>1621.92</v>
      </c>
    </row>
    <row r="44" spans="1:15" ht="12" customHeight="1">
      <c r="A44" s="38">
        <v>32</v>
      </c>
      <c r="B44" s="41" t="s">
        <v>30</v>
      </c>
      <c r="C44" s="48">
        <v>0.5</v>
      </c>
      <c r="D44" s="55">
        <v>66.2</v>
      </c>
      <c r="E44" s="46">
        <f aca="true" t="shared" si="5" ref="E44:E72">E43</f>
        <v>7</v>
      </c>
      <c r="F44" s="55">
        <f t="shared" si="3"/>
        <v>61.566</v>
      </c>
      <c r="G44" s="64"/>
      <c r="H44" s="65"/>
      <c r="I44" s="67"/>
      <c r="J44" s="67"/>
      <c r="K44" s="67"/>
      <c r="L44" s="67"/>
      <c r="M44" s="67">
        <v>20</v>
      </c>
      <c r="N44" s="67"/>
      <c r="O44" s="51">
        <f t="shared" si="4"/>
        <v>1231.3200000000002</v>
      </c>
    </row>
    <row r="45" spans="1:15" ht="12" customHeight="1">
      <c r="A45" s="38">
        <v>33</v>
      </c>
      <c r="B45" s="41" t="s">
        <v>31</v>
      </c>
      <c r="C45" s="48">
        <v>0.5</v>
      </c>
      <c r="D45" s="55">
        <v>64.2</v>
      </c>
      <c r="E45" s="46">
        <f t="shared" si="5"/>
        <v>7</v>
      </c>
      <c r="F45" s="55">
        <f t="shared" si="3"/>
        <v>59.706</v>
      </c>
      <c r="G45" s="64"/>
      <c r="H45" s="65"/>
      <c r="I45" s="67"/>
      <c r="J45" s="67"/>
      <c r="K45" s="67"/>
      <c r="L45" s="67"/>
      <c r="M45" s="67"/>
      <c r="N45" s="67"/>
      <c r="O45" s="51">
        <f t="shared" si="4"/>
        <v>0</v>
      </c>
    </row>
    <row r="46" spans="1:15" ht="12" customHeight="1">
      <c r="A46" s="38">
        <v>34</v>
      </c>
      <c r="B46" s="41" t="s">
        <v>32</v>
      </c>
      <c r="C46" s="48">
        <v>0.5</v>
      </c>
      <c r="D46" s="55">
        <v>61.1</v>
      </c>
      <c r="E46" s="46">
        <f t="shared" si="5"/>
        <v>7</v>
      </c>
      <c r="F46" s="55">
        <f t="shared" si="3"/>
        <v>56.823</v>
      </c>
      <c r="G46" s="64"/>
      <c r="H46" s="65"/>
      <c r="I46" s="67"/>
      <c r="J46" s="67"/>
      <c r="K46" s="67"/>
      <c r="L46" s="67"/>
      <c r="M46" s="67"/>
      <c r="N46" s="67"/>
      <c r="O46" s="51">
        <f t="shared" si="4"/>
        <v>0</v>
      </c>
    </row>
    <row r="47" spans="1:15" ht="12" customHeight="1">
      <c r="A47" s="38">
        <v>35</v>
      </c>
      <c r="B47" s="41" t="s">
        <v>33</v>
      </c>
      <c r="C47" s="48" t="s">
        <v>29</v>
      </c>
      <c r="D47" s="55">
        <v>27.4</v>
      </c>
      <c r="E47" s="46">
        <f t="shared" si="5"/>
        <v>7</v>
      </c>
      <c r="F47" s="55">
        <f t="shared" si="3"/>
        <v>25.482</v>
      </c>
      <c r="G47" s="64"/>
      <c r="H47" s="65"/>
      <c r="I47" s="67"/>
      <c r="J47" s="67"/>
      <c r="K47" s="67"/>
      <c r="L47" s="67"/>
      <c r="M47" s="67"/>
      <c r="N47" s="67"/>
      <c r="O47" s="51">
        <f t="shared" si="4"/>
        <v>0</v>
      </c>
    </row>
    <row r="48" spans="1:15" ht="12" customHeight="1">
      <c r="A48" s="38">
        <v>36</v>
      </c>
      <c r="B48" s="41" t="s">
        <v>34</v>
      </c>
      <c r="C48" s="48">
        <v>0.5</v>
      </c>
      <c r="D48" s="55">
        <v>63.8</v>
      </c>
      <c r="E48" s="46">
        <f t="shared" si="5"/>
        <v>7</v>
      </c>
      <c r="F48" s="55">
        <f t="shared" si="3"/>
        <v>59.333999999999996</v>
      </c>
      <c r="G48" s="64"/>
      <c r="H48" s="65"/>
      <c r="I48" s="67">
        <v>20</v>
      </c>
      <c r="J48" s="67"/>
      <c r="K48" s="67"/>
      <c r="L48" s="67"/>
      <c r="M48" s="67">
        <v>20</v>
      </c>
      <c r="N48" s="67"/>
      <c r="O48" s="51">
        <f t="shared" si="4"/>
        <v>2373.3599999999997</v>
      </c>
    </row>
    <row r="49" spans="1:15" ht="12" customHeight="1">
      <c r="A49" s="38">
        <v>37</v>
      </c>
      <c r="B49" s="41" t="s">
        <v>35</v>
      </c>
      <c r="C49" s="48">
        <v>0.5</v>
      </c>
      <c r="D49" s="55">
        <v>65.5</v>
      </c>
      <c r="E49" s="46">
        <f t="shared" si="5"/>
        <v>7</v>
      </c>
      <c r="F49" s="55">
        <f t="shared" si="3"/>
        <v>60.915</v>
      </c>
      <c r="G49" s="64"/>
      <c r="H49" s="65"/>
      <c r="I49" s="67"/>
      <c r="J49" s="67"/>
      <c r="K49" s="67"/>
      <c r="L49" s="67"/>
      <c r="M49" s="67"/>
      <c r="N49" s="67"/>
      <c r="O49" s="51">
        <f t="shared" si="4"/>
        <v>0</v>
      </c>
    </row>
    <row r="50" spans="1:15" ht="12" customHeight="1">
      <c r="A50" s="38">
        <v>38</v>
      </c>
      <c r="B50" s="41" t="s">
        <v>36</v>
      </c>
      <c r="C50" s="48">
        <v>0.5</v>
      </c>
      <c r="D50" s="55">
        <v>93.9</v>
      </c>
      <c r="E50" s="46">
        <f t="shared" si="5"/>
        <v>7</v>
      </c>
      <c r="F50" s="55">
        <f t="shared" si="3"/>
        <v>87.327</v>
      </c>
      <c r="G50" s="64"/>
      <c r="H50" s="65"/>
      <c r="I50" s="67"/>
      <c r="J50" s="67"/>
      <c r="K50" s="67"/>
      <c r="L50" s="67"/>
      <c r="M50" s="67"/>
      <c r="N50" s="67"/>
      <c r="O50" s="51">
        <f t="shared" si="4"/>
        <v>0</v>
      </c>
    </row>
    <row r="51" spans="1:15" ht="12" customHeight="1">
      <c r="A51" s="38">
        <v>39</v>
      </c>
      <c r="B51" s="41" t="s">
        <v>37</v>
      </c>
      <c r="C51" s="48">
        <v>0.5</v>
      </c>
      <c r="D51" s="55">
        <v>93.9</v>
      </c>
      <c r="E51" s="46">
        <f t="shared" si="5"/>
        <v>7</v>
      </c>
      <c r="F51" s="55">
        <f t="shared" si="3"/>
        <v>87.327</v>
      </c>
      <c r="G51" s="64"/>
      <c r="H51" s="65"/>
      <c r="I51" s="67"/>
      <c r="J51" s="67"/>
      <c r="K51" s="67"/>
      <c r="L51" s="67"/>
      <c r="M51" s="67"/>
      <c r="N51" s="67"/>
      <c r="O51" s="51">
        <f t="shared" si="4"/>
        <v>0</v>
      </c>
    </row>
    <row r="52" spans="1:15" ht="12" customHeight="1">
      <c r="A52" s="38">
        <v>40</v>
      </c>
      <c r="B52" s="41" t="s">
        <v>38</v>
      </c>
      <c r="C52" s="48">
        <v>0.5</v>
      </c>
      <c r="D52" s="55">
        <v>97.9</v>
      </c>
      <c r="E52" s="46">
        <f t="shared" si="5"/>
        <v>7</v>
      </c>
      <c r="F52" s="55">
        <f t="shared" si="3"/>
        <v>91.04700000000001</v>
      </c>
      <c r="G52" s="64"/>
      <c r="H52" s="65"/>
      <c r="I52" s="67"/>
      <c r="J52" s="67"/>
      <c r="K52" s="67"/>
      <c r="L52" s="67"/>
      <c r="M52" s="67"/>
      <c r="N52" s="67"/>
      <c r="O52" s="51">
        <f t="shared" si="4"/>
        <v>0</v>
      </c>
    </row>
    <row r="53" spans="1:15" ht="12" customHeight="1">
      <c r="A53" s="38">
        <v>41</v>
      </c>
      <c r="B53" s="41" t="s">
        <v>39</v>
      </c>
      <c r="C53" s="48">
        <v>0.5</v>
      </c>
      <c r="D53" s="55">
        <v>93.9</v>
      </c>
      <c r="E53" s="46">
        <f t="shared" si="5"/>
        <v>7</v>
      </c>
      <c r="F53" s="55">
        <f t="shared" si="3"/>
        <v>87.327</v>
      </c>
      <c r="G53" s="64"/>
      <c r="H53" s="65"/>
      <c r="I53" s="67"/>
      <c r="J53" s="67"/>
      <c r="K53" s="67"/>
      <c r="L53" s="67"/>
      <c r="M53" s="67"/>
      <c r="N53" s="67"/>
      <c r="O53" s="51">
        <f t="shared" si="4"/>
        <v>0</v>
      </c>
    </row>
    <row r="54" spans="1:15" ht="12" customHeight="1">
      <c r="A54" s="38">
        <v>42</v>
      </c>
      <c r="B54" s="41" t="s">
        <v>40</v>
      </c>
      <c r="C54" s="48">
        <v>0.5</v>
      </c>
      <c r="D54" s="55">
        <v>68.3</v>
      </c>
      <c r="E54" s="46">
        <f t="shared" si="5"/>
        <v>7</v>
      </c>
      <c r="F54" s="55">
        <f t="shared" si="3"/>
        <v>63.519</v>
      </c>
      <c r="G54" s="64"/>
      <c r="H54" s="65"/>
      <c r="I54" s="67"/>
      <c r="J54" s="67"/>
      <c r="K54" s="67"/>
      <c r="L54" s="67"/>
      <c r="M54" s="67"/>
      <c r="N54" s="67"/>
      <c r="O54" s="51">
        <f t="shared" si="4"/>
        <v>0</v>
      </c>
    </row>
    <row r="55" spans="1:15" ht="12" customHeight="1">
      <c r="A55" s="38">
        <v>43</v>
      </c>
      <c r="B55" s="41" t="s">
        <v>41</v>
      </c>
      <c r="C55" s="48">
        <v>0.5</v>
      </c>
      <c r="D55" s="55">
        <v>64.4</v>
      </c>
      <c r="E55" s="46">
        <f t="shared" si="5"/>
        <v>7</v>
      </c>
      <c r="F55" s="55">
        <f t="shared" si="3"/>
        <v>59.892</v>
      </c>
      <c r="G55" s="64"/>
      <c r="H55" s="65"/>
      <c r="I55" s="67"/>
      <c r="J55" s="67"/>
      <c r="K55" s="67"/>
      <c r="L55" s="67"/>
      <c r="M55" s="67"/>
      <c r="N55" s="67"/>
      <c r="O55" s="51">
        <f t="shared" si="4"/>
        <v>0</v>
      </c>
    </row>
    <row r="56" spans="1:15" ht="12" customHeight="1">
      <c r="A56" s="38">
        <v>44</v>
      </c>
      <c r="B56" s="41" t="s">
        <v>42</v>
      </c>
      <c r="C56" s="48">
        <v>0.5</v>
      </c>
      <c r="D56" s="55">
        <v>72.7</v>
      </c>
      <c r="E56" s="46">
        <f t="shared" si="5"/>
        <v>7</v>
      </c>
      <c r="F56" s="55">
        <f t="shared" si="3"/>
        <v>67.611</v>
      </c>
      <c r="G56" s="64"/>
      <c r="H56" s="65"/>
      <c r="I56" s="67"/>
      <c r="J56" s="67"/>
      <c r="K56" s="67"/>
      <c r="L56" s="67"/>
      <c r="M56" s="67"/>
      <c r="N56" s="67"/>
      <c r="O56" s="51">
        <f t="shared" si="4"/>
        <v>0</v>
      </c>
    </row>
    <row r="57" spans="1:15" ht="12" customHeight="1">
      <c r="A57" s="38">
        <v>45</v>
      </c>
      <c r="B57" s="41" t="s">
        <v>43</v>
      </c>
      <c r="C57" s="48" t="s">
        <v>29</v>
      </c>
      <c r="D57" s="55">
        <v>28.3</v>
      </c>
      <c r="E57" s="46">
        <f t="shared" si="5"/>
        <v>7</v>
      </c>
      <c r="F57" s="55">
        <f t="shared" si="3"/>
        <v>26.319000000000003</v>
      </c>
      <c r="G57" s="64"/>
      <c r="H57" s="65"/>
      <c r="I57" s="67"/>
      <c r="J57" s="67"/>
      <c r="K57" s="67"/>
      <c r="L57" s="67"/>
      <c r="M57" s="67"/>
      <c r="N57" s="67"/>
      <c r="O57" s="51">
        <f t="shared" si="4"/>
        <v>0</v>
      </c>
    </row>
    <row r="58" spans="1:15" ht="12" customHeight="1">
      <c r="A58" s="38">
        <v>46</v>
      </c>
      <c r="B58" s="41" t="s">
        <v>43</v>
      </c>
      <c r="C58" s="48">
        <v>0.5</v>
      </c>
      <c r="D58" s="55">
        <v>78.1</v>
      </c>
      <c r="E58" s="46">
        <f t="shared" si="5"/>
        <v>7</v>
      </c>
      <c r="F58" s="55">
        <f t="shared" si="3"/>
        <v>72.633</v>
      </c>
      <c r="G58" s="64"/>
      <c r="H58" s="65"/>
      <c r="I58" s="67"/>
      <c r="J58" s="67"/>
      <c r="K58" s="67"/>
      <c r="L58" s="67"/>
      <c r="M58" s="67"/>
      <c r="N58" s="67"/>
      <c r="O58" s="51">
        <f t="shared" si="4"/>
        <v>0</v>
      </c>
    </row>
    <row r="59" spans="1:15" ht="12" customHeight="1">
      <c r="A59" s="38">
        <v>47</v>
      </c>
      <c r="B59" s="41" t="s">
        <v>44</v>
      </c>
      <c r="C59" s="48" t="s">
        <v>29</v>
      </c>
      <c r="D59" s="55">
        <v>42.5</v>
      </c>
      <c r="E59" s="46">
        <f t="shared" si="5"/>
        <v>7</v>
      </c>
      <c r="F59" s="55">
        <f t="shared" si="3"/>
        <v>39.525</v>
      </c>
      <c r="G59" s="64"/>
      <c r="H59" s="65"/>
      <c r="I59" s="67"/>
      <c r="J59" s="67"/>
      <c r="K59" s="67"/>
      <c r="L59" s="67"/>
      <c r="M59" s="67"/>
      <c r="N59" s="67"/>
      <c r="O59" s="51">
        <f t="shared" si="4"/>
        <v>0</v>
      </c>
    </row>
    <row r="60" spans="1:15" ht="12" customHeight="1">
      <c r="A60" s="38">
        <v>48</v>
      </c>
      <c r="B60" s="41" t="s">
        <v>45</v>
      </c>
      <c r="C60" s="48">
        <v>0.5</v>
      </c>
      <c r="D60" s="55">
        <v>160.7</v>
      </c>
      <c r="E60" s="46">
        <f t="shared" si="5"/>
        <v>7</v>
      </c>
      <c r="F60" s="55">
        <f t="shared" si="3"/>
        <v>149.451</v>
      </c>
      <c r="G60" s="64"/>
      <c r="H60" s="65"/>
      <c r="I60" s="67">
        <v>24</v>
      </c>
      <c r="J60" s="67"/>
      <c r="K60" s="67"/>
      <c r="L60" s="67"/>
      <c r="M60" s="67">
        <v>12</v>
      </c>
      <c r="N60" s="67"/>
      <c r="O60" s="51">
        <f t="shared" si="4"/>
        <v>5380.236</v>
      </c>
    </row>
    <row r="61" spans="1:15" ht="12" customHeight="1">
      <c r="A61" s="38">
        <v>49</v>
      </c>
      <c r="B61" s="41" t="s">
        <v>46</v>
      </c>
      <c r="C61" s="48">
        <v>0.5</v>
      </c>
      <c r="D61" s="55">
        <v>70.3</v>
      </c>
      <c r="E61" s="46">
        <f t="shared" si="5"/>
        <v>7</v>
      </c>
      <c r="F61" s="55">
        <f t="shared" si="3"/>
        <v>65.37899999999999</v>
      </c>
      <c r="G61" s="64"/>
      <c r="H61" s="65"/>
      <c r="I61" s="67"/>
      <c r="J61" s="67"/>
      <c r="K61" s="67"/>
      <c r="L61" s="67"/>
      <c r="M61" s="67"/>
      <c r="N61" s="67"/>
      <c r="O61" s="51">
        <f t="shared" si="4"/>
        <v>0</v>
      </c>
    </row>
    <row r="62" spans="1:15" ht="12" customHeight="1">
      <c r="A62" s="38">
        <v>50</v>
      </c>
      <c r="B62" s="41" t="s">
        <v>47</v>
      </c>
      <c r="C62" s="48">
        <v>0.5</v>
      </c>
      <c r="D62" s="55">
        <v>142.7</v>
      </c>
      <c r="E62" s="46">
        <f t="shared" si="5"/>
        <v>7</v>
      </c>
      <c r="F62" s="55">
        <f t="shared" si="3"/>
        <v>132.71099999999998</v>
      </c>
      <c r="G62" s="64"/>
      <c r="H62" s="65"/>
      <c r="I62" s="67"/>
      <c r="J62" s="67"/>
      <c r="K62" s="67"/>
      <c r="L62" s="67"/>
      <c r="M62" s="67"/>
      <c r="N62" s="67"/>
      <c r="O62" s="51">
        <f t="shared" si="4"/>
        <v>0</v>
      </c>
    </row>
    <row r="63" spans="1:15" ht="12" customHeight="1">
      <c r="A63" s="38">
        <v>51</v>
      </c>
      <c r="B63" s="41" t="s">
        <v>48</v>
      </c>
      <c r="C63" s="48">
        <v>0.7</v>
      </c>
      <c r="D63" s="55">
        <v>86.4</v>
      </c>
      <c r="E63" s="46">
        <f t="shared" si="5"/>
        <v>7</v>
      </c>
      <c r="F63" s="55">
        <f t="shared" si="3"/>
        <v>80.352</v>
      </c>
      <c r="G63" s="64"/>
      <c r="H63" s="65"/>
      <c r="I63" s="67"/>
      <c r="J63" s="67"/>
      <c r="K63" s="67"/>
      <c r="L63" s="67"/>
      <c r="M63" s="67"/>
      <c r="N63" s="67"/>
      <c r="O63" s="51">
        <f t="shared" si="4"/>
        <v>0</v>
      </c>
    </row>
    <row r="64" spans="1:15" ht="12" customHeight="1">
      <c r="A64" s="38">
        <v>52</v>
      </c>
      <c r="B64" s="41" t="s">
        <v>49</v>
      </c>
      <c r="C64" s="48">
        <v>0.7</v>
      </c>
      <c r="D64" s="55">
        <v>86.4</v>
      </c>
      <c r="E64" s="46">
        <f t="shared" si="5"/>
        <v>7</v>
      </c>
      <c r="F64" s="55">
        <f t="shared" si="3"/>
        <v>80.352</v>
      </c>
      <c r="G64" s="64"/>
      <c r="H64" s="65"/>
      <c r="I64" s="67"/>
      <c r="J64" s="67"/>
      <c r="K64" s="67"/>
      <c r="L64" s="67"/>
      <c r="M64" s="67"/>
      <c r="N64" s="67"/>
      <c r="O64" s="51">
        <f t="shared" si="4"/>
        <v>0</v>
      </c>
    </row>
    <row r="65" spans="1:15" ht="12" customHeight="1">
      <c r="A65" s="155" t="s">
        <v>50</v>
      </c>
      <c r="B65" s="156"/>
      <c r="C65" s="156"/>
      <c r="D65" s="56"/>
      <c r="E65" s="46">
        <f t="shared" si="5"/>
        <v>7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</row>
    <row r="66" spans="1:15" ht="12" customHeight="1">
      <c r="A66" s="38">
        <v>53</v>
      </c>
      <c r="B66" s="59" t="s">
        <v>51</v>
      </c>
      <c r="C66" s="48">
        <v>0.7</v>
      </c>
      <c r="D66" s="55">
        <v>185.7</v>
      </c>
      <c r="E66" s="46">
        <f t="shared" si="5"/>
        <v>7</v>
      </c>
      <c r="F66" s="55">
        <f aca="true" t="shared" si="6" ref="F66:F72">D66-(D66*E66/100)</f>
        <v>172.701</v>
      </c>
      <c r="G66" s="64"/>
      <c r="H66" s="65">
        <v>36</v>
      </c>
      <c r="I66" s="67">
        <v>24</v>
      </c>
      <c r="J66" s="67"/>
      <c r="K66" s="67"/>
      <c r="L66" s="67"/>
      <c r="M66" s="67">
        <v>24</v>
      </c>
      <c r="N66" s="67"/>
      <c r="O66" s="51">
        <f aca="true" t="shared" si="7" ref="O66:O72">(SUM(G66:N66))*F66</f>
        <v>14506.884</v>
      </c>
    </row>
    <row r="67" spans="1:15" ht="12" customHeight="1">
      <c r="A67" s="38">
        <v>54</v>
      </c>
      <c r="B67" s="59" t="s">
        <v>52</v>
      </c>
      <c r="C67" s="48">
        <v>0.7</v>
      </c>
      <c r="D67" s="55">
        <v>189.3</v>
      </c>
      <c r="E67" s="46">
        <f t="shared" si="5"/>
        <v>7</v>
      </c>
      <c r="F67" s="55">
        <f t="shared" si="6"/>
        <v>176.049</v>
      </c>
      <c r="G67" s="64"/>
      <c r="H67" s="65"/>
      <c r="I67" s="67"/>
      <c r="J67" s="67"/>
      <c r="K67" s="67"/>
      <c r="L67" s="67"/>
      <c r="M67" s="67"/>
      <c r="N67" s="67"/>
      <c r="O67" s="51">
        <f t="shared" si="7"/>
        <v>0</v>
      </c>
    </row>
    <row r="68" spans="1:15" ht="12" customHeight="1">
      <c r="A68" s="38">
        <v>55</v>
      </c>
      <c r="B68" s="59" t="s">
        <v>53</v>
      </c>
      <c r="C68" s="48">
        <v>0.7</v>
      </c>
      <c r="D68" s="55">
        <v>208.7</v>
      </c>
      <c r="E68" s="46">
        <f t="shared" si="5"/>
        <v>7</v>
      </c>
      <c r="F68" s="55">
        <f t="shared" si="6"/>
        <v>194.09099999999998</v>
      </c>
      <c r="G68" s="64"/>
      <c r="H68" s="65"/>
      <c r="I68" s="67"/>
      <c r="J68" s="67"/>
      <c r="K68" s="67"/>
      <c r="L68" s="67"/>
      <c r="M68" s="67"/>
      <c r="N68" s="67"/>
      <c r="O68" s="51">
        <f t="shared" si="7"/>
        <v>0</v>
      </c>
    </row>
    <row r="69" spans="1:15" ht="12" customHeight="1">
      <c r="A69" s="38">
        <v>56</v>
      </c>
      <c r="B69" s="59" t="s">
        <v>54</v>
      </c>
      <c r="C69" s="48">
        <v>0.7</v>
      </c>
      <c r="D69" s="55">
        <v>193.4</v>
      </c>
      <c r="E69" s="46">
        <f t="shared" si="5"/>
        <v>7</v>
      </c>
      <c r="F69" s="55">
        <f t="shared" si="6"/>
        <v>179.862</v>
      </c>
      <c r="G69" s="64"/>
      <c r="H69" s="65"/>
      <c r="I69" s="67"/>
      <c r="J69" s="67"/>
      <c r="K69" s="67"/>
      <c r="L69" s="67"/>
      <c r="M69" s="67"/>
      <c r="N69" s="67"/>
      <c r="O69" s="51">
        <f t="shared" si="7"/>
        <v>0</v>
      </c>
    </row>
    <row r="70" spans="1:15" ht="12" customHeight="1">
      <c r="A70" s="38">
        <v>57</v>
      </c>
      <c r="B70" s="59" t="s">
        <v>55</v>
      </c>
      <c r="C70" s="48">
        <v>0.7</v>
      </c>
      <c r="D70" s="55">
        <v>184.2</v>
      </c>
      <c r="E70" s="46">
        <f t="shared" si="5"/>
        <v>7</v>
      </c>
      <c r="F70" s="55">
        <f t="shared" si="6"/>
        <v>171.30599999999998</v>
      </c>
      <c r="G70" s="64"/>
      <c r="H70" s="65"/>
      <c r="I70" s="67"/>
      <c r="J70" s="67"/>
      <c r="K70" s="67"/>
      <c r="L70" s="67"/>
      <c r="M70" s="67"/>
      <c r="N70" s="67"/>
      <c r="O70" s="51">
        <f t="shared" si="7"/>
        <v>0</v>
      </c>
    </row>
    <row r="71" spans="1:15" ht="12" customHeight="1">
      <c r="A71" s="38"/>
      <c r="B71" s="59" t="s">
        <v>58</v>
      </c>
      <c r="C71" s="60"/>
      <c r="D71" s="55">
        <v>20.4</v>
      </c>
      <c r="E71" s="46">
        <f t="shared" si="5"/>
        <v>7</v>
      </c>
      <c r="F71" s="55">
        <f t="shared" si="6"/>
        <v>18.971999999999998</v>
      </c>
      <c r="G71" s="64"/>
      <c r="H71" s="65"/>
      <c r="I71" s="67"/>
      <c r="J71" s="67"/>
      <c r="K71" s="67"/>
      <c r="L71" s="67"/>
      <c r="M71" s="67"/>
      <c r="N71" s="67"/>
      <c r="O71" s="51">
        <f t="shared" si="7"/>
        <v>0</v>
      </c>
    </row>
    <row r="72" spans="1:15" ht="12" customHeight="1">
      <c r="A72" s="38"/>
      <c r="B72" s="59" t="s">
        <v>59</v>
      </c>
      <c r="C72" s="60"/>
      <c r="D72" s="55">
        <v>6.7</v>
      </c>
      <c r="E72" s="46">
        <f t="shared" si="5"/>
        <v>7</v>
      </c>
      <c r="F72" s="55">
        <f t="shared" si="6"/>
        <v>6.231</v>
      </c>
      <c r="G72" s="64"/>
      <c r="H72" s="65"/>
      <c r="I72" s="67"/>
      <c r="J72" s="67"/>
      <c r="K72" s="67"/>
      <c r="L72" s="67"/>
      <c r="M72" s="67"/>
      <c r="N72" s="67"/>
      <c r="O72" s="51">
        <f t="shared" si="7"/>
        <v>0</v>
      </c>
    </row>
    <row r="73" spans="1:15" ht="12" customHeight="1" thickBo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</row>
    <row r="74" spans="1:15" ht="13.5" thickBot="1">
      <c r="A74" s="1"/>
      <c r="N74" t="s">
        <v>92</v>
      </c>
      <c r="O74" s="58">
        <f>SUM(O12:O72)</f>
        <v>131740.638</v>
      </c>
    </row>
    <row r="75" ht="12.75">
      <c r="A75" s="1"/>
    </row>
    <row r="76" spans="1:15" ht="12.75">
      <c r="A76" s="1"/>
      <c r="N76" s="63" t="s">
        <v>93</v>
      </c>
      <c r="O76" s="57">
        <f>SUM('1.11'!O74+'8.11'!O74+'15.11'!O74+'24.11'!O74+'28.11'!O74)</f>
        <v>707861.8740000001</v>
      </c>
    </row>
    <row r="77" ht="12.75">
      <c r="A77" s="1"/>
    </row>
    <row r="78" ht="12.75">
      <c r="A78" s="2"/>
    </row>
    <row r="79" ht="12.75">
      <c r="A79" s="3"/>
    </row>
  </sheetData>
  <sheetProtection/>
  <mergeCells count="7">
    <mergeCell ref="A65:C65"/>
    <mergeCell ref="A40:C40"/>
    <mergeCell ref="G7:G8"/>
    <mergeCell ref="A7:A10"/>
    <mergeCell ref="B7:B10"/>
    <mergeCell ref="C7:C10"/>
    <mergeCell ref="A11:C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Алкон ОАО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региональных продаж</dc:creator>
  <cp:keywords/>
  <dc:description/>
  <cp:lastModifiedBy>Оксана Емашова</cp:lastModifiedBy>
  <cp:lastPrinted>2007-07-24T07:53:21Z</cp:lastPrinted>
  <dcterms:created xsi:type="dcterms:W3CDTF">2006-09-12T12:17:03Z</dcterms:created>
  <dcterms:modified xsi:type="dcterms:W3CDTF">2009-01-12T12:42:38Z</dcterms:modified>
  <cp:category/>
  <cp:version/>
  <cp:contentType/>
  <cp:contentStatus/>
</cp:coreProperties>
</file>